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EA0D093-4056-4502-AEF6-A705DE888C8E}" xr6:coauthVersionLast="47" xr6:coauthVersionMax="47" xr10:uidLastSave="{00000000-0000-0000-0000-000000000000}"/>
  <bookViews>
    <workbookView xWindow="-120" yWindow="-120" windowWidth="29040" windowHeight="15720" tabRatio="444" xr2:uid="{00000000-000D-0000-FFFF-FFFF00000000}"/>
  </bookViews>
  <sheets>
    <sheet name="學生填寫(請填寫此處)" sheetId="4" r:id="rId1"/>
    <sheet name="列印課程申請單(請勿填寫本表)" sheetId="2" r:id="rId2"/>
    <sheet name="課程資料(勿動)" sheetId="3" r:id="rId3"/>
    <sheet name="選單資料" sheetId="5" r:id="rId4"/>
  </sheets>
  <definedNames>
    <definedName name="_xlnm._FilterDatabase" localSheetId="2" hidden="1">'課程資料(勿動)'!$A$1:$M$271</definedName>
    <definedName name="車輛">選單資料!$D$2:$D$4</definedName>
    <definedName name="最高學歷">選單資料!$E$2:$E$13</definedName>
    <definedName name="學制">選單資料!$A$2:$A$7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4" l="1"/>
  <c r="G18" i="4"/>
  <c r="G19" i="4"/>
  <c r="G20" i="4"/>
  <c r="G21" i="4"/>
  <c r="G22" i="4"/>
  <c r="G23" i="4"/>
  <c r="G24" i="4"/>
  <c r="G16" i="4"/>
  <c r="F17" i="4"/>
  <c r="F18" i="4"/>
  <c r="F19" i="4"/>
  <c r="F20" i="4"/>
  <c r="F21" i="4"/>
  <c r="F22" i="4"/>
  <c r="F23" i="4"/>
  <c r="F24" i="4"/>
  <c r="F16" i="4"/>
  <c r="J12" i="2"/>
  <c r="J14" i="2"/>
  <c r="J16" i="2"/>
  <c r="J18" i="2"/>
  <c r="J20" i="2"/>
  <c r="J22" i="2"/>
  <c r="J24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H12" i="2"/>
  <c r="H14" i="2"/>
  <c r="H16" i="2"/>
  <c r="H18" i="2"/>
  <c r="H20" i="2"/>
  <c r="H22" i="2"/>
  <c r="H24" i="2"/>
  <c r="G12" i="2"/>
  <c r="G14" i="2"/>
  <c r="G16" i="2"/>
  <c r="G18" i="2"/>
  <c r="G20" i="2"/>
  <c r="G22" i="2"/>
  <c r="G24" i="2"/>
  <c r="F12" i="2"/>
  <c r="F14" i="2"/>
  <c r="F16" i="2"/>
  <c r="F18" i="2"/>
  <c r="F20" i="2"/>
  <c r="F22" i="2"/>
  <c r="F24" i="2"/>
  <c r="E12" i="2"/>
  <c r="E14" i="2"/>
  <c r="E16" i="2"/>
  <c r="E18" i="2"/>
  <c r="E20" i="2"/>
  <c r="E22" i="2"/>
  <c r="E24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B12" i="2"/>
  <c r="B14" i="2"/>
  <c r="B16" i="2"/>
  <c r="B18" i="2"/>
  <c r="B20" i="2"/>
  <c r="B22" i="2"/>
  <c r="B24" i="2"/>
  <c r="E17" i="4"/>
  <c r="E18" i="4"/>
  <c r="E19" i="4"/>
  <c r="E20" i="4"/>
  <c r="E21" i="4"/>
  <c r="E22" i="4"/>
  <c r="E23" i="4"/>
  <c r="E24" i="4"/>
  <c r="E16" i="4"/>
  <c r="B26" i="2"/>
  <c r="I5" i="2" l="1"/>
  <c r="C4" i="2" l="1"/>
  <c r="K4" i="2"/>
  <c r="J4" i="2"/>
  <c r="I4" i="2"/>
  <c r="H4" i="2"/>
  <c r="G4" i="2"/>
  <c r="F4" i="2"/>
  <c r="E4" i="2"/>
  <c r="D4" i="2"/>
  <c r="A24" i="2" l="1"/>
  <c r="A22" i="2"/>
  <c r="I3" i="2"/>
  <c r="F5" i="2"/>
  <c r="D5" i="2"/>
  <c r="C2" i="2"/>
  <c r="B15" i="4" l="1"/>
  <c r="A20" i="2"/>
  <c r="A18" i="2"/>
  <c r="A16" i="2"/>
  <c r="A14" i="2"/>
  <c r="A12" i="2"/>
  <c r="A10" i="2"/>
  <c r="A8" i="2"/>
  <c r="C11" i="2" l="1"/>
  <c r="H10" i="2"/>
  <c r="J10" i="2"/>
  <c r="F10" i="2"/>
  <c r="B10" i="2"/>
  <c r="I11" i="2"/>
  <c r="I10" i="2"/>
  <c r="G10" i="2"/>
  <c r="E10" i="2"/>
  <c r="C10" i="2"/>
  <c r="E8" i="2"/>
  <c r="C8" i="2"/>
  <c r="C9" i="2"/>
  <c r="J8" i="2"/>
  <c r="I9" i="2"/>
  <c r="B8" i="2"/>
  <c r="I8" i="2"/>
  <c r="H8" i="2"/>
  <c r="G8" i="2"/>
  <c r="F8" i="2"/>
  <c r="B25" i="4"/>
  <c r="D25" i="4"/>
  <c r="D26" i="2" l="1"/>
  <c r="G26" i="2"/>
  <c r="F26" i="2"/>
  <c r="I26" i="2" l="1"/>
</calcChain>
</file>

<file path=xl/sharedStrings.xml><?xml version="1.0" encoding="utf-8"?>
<sst xmlns="http://schemas.openxmlformats.org/spreadsheetml/2006/main" count="3498" uniqueCount="1069">
  <si>
    <t>班級</t>
  </si>
  <si>
    <t>選課代碼</t>
  </si>
  <si>
    <t>科目名稱</t>
  </si>
  <si>
    <t>第二階</t>
  </si>
  <si>
    <t>開課類別</t>
  </si>
  <si>
    <t>學分</t>
  </si>
  <si>
    <t>節次</t>
  </si>
  <si>
    <t>1</t>
  </si>
  <si>
    <t>2</t>
  </si>
  <si>
    <t>許翠珠</t>
  </si>
  <si>
    <t>蔡慧芳</t>
  </si>
  <si>
    <t>4</t>
  </si>
  <si>
    <t>鄭雅文</t>
  </si>
  <si>
    <t>3</t>
  </si>
  <si>
    <t>李秋蘭</t>
  </si>
  <si>
    <t>朱耀祥</t>
  </si>
  <si>
    <t>許榮望</t>
  </si>
  <si>
    <t>劉淑娟</t>
  </si>
  <si>
    <t>林政毅</t>
  </si>
  <si>
    <t>吳元嘉</t>
  </si>
  <si>
    <t>卓世鏞</t>
  </si>
  <si>
    <t>趙國斌</t>
  </si>
  <si>
    <t>蔡守浦</t>
  </si>
  <si>
    <t>錢慶安</t>
  </si>
  <si>
    <t>石昌益</t>
  </si>
  <si>
    <t>吳憲訓</t>
  </si>
  <si>
    <t>張文成</t>
  </si>
  <si>
    <t>詹明傑</t>
  </si>
  <si>
    <t>孫敏育</t>
  </si>
  <si>
    <t>張簡秋瑰</t>
  </si>
  <si>
    <t>李欣怡</t>
  </si>
  <si>
    <t>廖恩慧</t>
  </si>
  <si>
    <t>陳桂莉</t>
  </si>
  <si>
    <t>譚仲明</t>
  </si>
  <si>
    <t>專業必修</t>
  </si>
  <si>
    <t>院共同必修</t>
  </si>
  <si>
    <t>專業選修</t>
  </si>
  <si>
    <t>四技休閒三A</t>
  </si>
  <si>
    <t>施沛潔</t>
  </si>
  <si>
    <t>四技休閒一A</t>
  </si>
  <si>
    <t>四技休閒二A</t>
  </si>
  <si>
    <t>四技休閒四A</t>
  </si>
  <si>
    <t>00963</t>
  </si>
  <si>
    <t>四技造型四A</t>
  </si>
  <si>
    <t>四技消防三A</t>
  </si>
  <si>
    <t>四技消防一A</t>
  </si>
  <si>
    <t>陳耀漢</t>
  </si>
  <si>
    <t>四技消防二A</t>
  </si>
  <si>
    <t>劉彥君</t>
  </si>
  <si>
    <t>化學系統消防安全設備</t>
  </si>
  <si>
    <t>麥守義</t>
  </si>
  <si>
    <t>水系統消防安全設備</t>
  </si>
  <si>
    <t>周澤亨</t>
  </si>
  <si>
    <t>四技消防四A</t>
  </si>
  <si>
    <t>四技消防四B</t>
  </si>
  <si>
    <t>工業安全概論</t>
  </si>
  <si>
    <t>蕭明章</t>
  </si>
  <si>
    <t>葉建廷</t>
  </si>
  <si>
    <t>四技電機一A</t>
  </si>
  <si>
    <t>四技電機四A</t>
  </si>
  <si>
    <t>林永欽</t>
  </si>
  <si>
    <t>陳聰敏</t>
  </si>
  <si>
    <t>張耿魁</t>
  </si>
  <si>
    <t>四技電機三A</t>
  </si>
  <si>
    <t>吳文誌</t>
  </si>
  <si>
    <t>林永堅</t>
  </si>
  <si>
    <t>張宗福</t>
  </si>
  <si>
    <t>四技電機二A</t>
  </si>
  <si>
    <t>徐煒峻</t>
  </si>
  <si>
    <t>機電整合實務</t>
  </si>
  <si>
    <t>朱榮祿</t>
  </si>
  <si>
    <t>陳清華</t>
  </si>
  <si>
    <t>工程數學</t>
  </si>
  <si>
    <t>四技機械一A</t>
  </si>
  <si>
    <t>蔡宏榮</t>
  </si>
  <si>
    <t>陳俊良</t>
  </si>
  <si>
    <t>朱俊儀</t>
  </si>
  <si>
    <t>四技機械二A</t>
  </si>
  <si>
    <t>四技機械三A</t>
  </si>
  <si>
    <t>蘇健展</t>
  </si>
  <si>
    <t>何榮松</t>
  </si>
  <si>
    <t>四技餐管二A</t>
  </si>
  <si>
    <t>陸惠玲</t>
  </si>
  <si>
    <t>四技餐管一A</t>
  </si>
  <si>
    <t>陳明良</t>
  </si>
  <si>
    <t>羅德維</t>
  </si>
  <si>
    <t>00618</t>
  </si>
  <si>
    <t>蕭烟淨</t>
  </si>
  <si>
    <t>蕭坤江</t>
  </si>
  <si>
    <t>餐旅行銷管理</t>
  </si>
  <si>
    <t>餐旅實務規劃</t>
  </si>
  <si>
    <t>四技應媒三A</t>
  </si>
  <si>
    <t>四技應媒四A</t>
  </si>
  <si>
    <t>黃志能</t>
  </si>
  <si>
    <t>何漢彰</t>
  </si>
  <si>
    <t>四技觀管二A</t>
  </si>
  <si>
    <t>廖玉齡</t>
  </si>
  <si>
    <t>四技觀管三A</t>
  </si>
  <si>
    <t>廖婉芬</t>
  </si>
  <si>
    <t>楊青隆</t>
  </si>
  <si>
    <t>四技觀管一A</t>
  </si>
  <si>
    <t>林志達</t>
  </si>
  <si>
    <t>領隊與導遊實務</t>
  </si>
  <si>
    <t>四技觀管四A</t>
  </si>
  <si>
    <t>洪飛恭</t>
  </si>
  <si>
    <t>00509</t>
  </si>
  <si>
    <t>消研專一A</t>
  </si>
  <si>
    <t>餐管研一A</t>
  </si>
  <si>
    <t>餐管研二A</t>
  </si>
  <si>
    <t>進二專休閒二A</t>
  </si>
  <si>
    <t>進二專電機二A</t>
  </si>
  <si>
    <t>進二專電機一A</t>
  </si>
  <si>
    <t>李柏霆</t>
  </si>
  <si>
    <t>進二技休閒一A</t>
  </si>
  <si>
    <t>進二技休閒二A</t>
  </si>
  <si>
    <t>00597</t>
  </si>
  <si>
    <t>進二技消防二A</t>
  </si>
  <si>
    <t>進二技消防一A</t>
  </si>
  <si>
    <t>警報系統消防安全設備</t>
  </si>
  <si>
    <t>避難系統消防安全設備</t>
  </si>
  <si>
    <t>進二技電機二A</t>
  </si>
  <si>
    <t>進二技電機一A</t>
  </si>
  <si>
    <t>進二技機械二A</t>
  </si>
  <si>
    <t>進二技機械一A</t>
  </si>
  <si>
    <t>進二技餐管一A</t>
  </si>
  <si>
    <t>消費者行為</t>
  </si>
  <si>
    <t>進二技餐管二A</t>
  </si>
  <si>
    <t>微處理機與實習</t>
  </si>
  <si>
    <t>主題餐廳設計規劃</t>
  </si>
  <si>
    <t>學制：</t>
  </si>
  <si>
    <t>推廣教育</t>
  </si>
  <si>
    <t>科系：</t>
  </si>
  <si>
    <t>各系科</t>
  </si>
  <si>
    <t>班級：</t>
  </si>
  <si>
    <t>系組：</t>
  </si>
  <si>
    <t>---</t>
  </si>
  <si>
    <t>學號：</t>
  </si>
  <si>
    <t>聯絡方式：</t>
  </si>
  <si>
    <t>(加選)科目清單：</t>
  </si>
  <si>
    <t>課程類別</t>
  </si>
  <si>
    <t>課程名稱</t>
  </si>
  <si>
    <t>學時</t>
  </si>
  <si>
    <t>授課教師</t>
  </si>
  <si>
    <t>每學分：</t>
    <phoneticPr fontId="3" type="noConversion"/>
  </si>
  <si>
    <t>電腦實習費：</t>
    <phoneticPr fontId="3" type="noConversion"/>
  </si>
  <si>
    <t>合計：</t>
    <phoneticPr fontId="3" type="noConversion"/>
  </si>
  <si>
    <t>學分費：</t>
    <phoneticPr fontId="3" type="noConversion"/>
  </si>
  <si>
    <r>
      <t>收費標準：學士班每學時</t>
    </r>
    <r>
      <rPr>
        <sz val="12"/>
        <rFont val="Arial"/>
        <family val="2"/>
      </rPr>
      <t>$1,600</t>
    </r>
    <r>
      <rPr>
        <sz val="12"/>
        <rFont val="微軟正黑體"/>
        <family val="2"/>
        <charset val="136"/>
      </rPr>
      <t>；碩士班每學時</t>
    </r>
    <r>
      <rPr>
        <sz val="12"/>
        <rFont val="Arial"/>
        <family val="2"/>
      </rPr>
      <t>$4,500</t>
    </r>
    <r>
      <rPr>
        <sz val="12"/>
        <rFont val="微軟正黑體"/>
        <family val="2"/>
        <charset val="136"/>
      </rPr>
      <t>；如有電腦課程另收電腦實習費</t>
    </r>
    <r>
      <rPr>
        <sz val="12"/>
        <rFont val="Arial"/>
        <family val="2"/>
      </rPr>
      <t>$850</t>
    </r>
    <phoneticPr fontId="1" type="noConversion"/>
  </si>
  <si>
    <r>
      <t>4.</t>
    </r>
    <r>
      <rPr>
        <sz val="7"/>
        <rFont val="微軟正黑體"/>
        <family val="2"/>
        <charset val="136"/>
      </rPr>
      <t xml:space="preserve">    </t>
    </r>
    <r>
      <rPr>
        <sz val="12"/>
        <color rgb="FF000000"/>
        <rFont val="微軟正黑體"/>
        <family val="2"/>
        <charset val="136"/>
      </rPr>
      <t>依教育部規定：推廣教育學分班只授予推廣教育學分證明書，不授予學位。</t>
    </r>
  </si>
  <si>
    <r>
      <t>5.</t>
    </r>
    <r>
      <rPr>
        <sz val="7"/>
        <rFont val="微軟正黑體"/>
        <family val="2"/>
        <charset val="136"/>
      </rPr>
      <t xml:space="preserve">    </t>
    </r>
    <r>
      <rPr>
        <sz val="12"/>
        <rFont val="微軟正黑體"/>
        <family val="2"/>
        <charset val="136"/>
      </rPr>
      <t>若有任何問題請洽：05-2267125轉21942、21943。</t>
    </r>
  </si>
  <si>
    <r>
      <t>備註：您所提供的個人資料，本校僅作為業務執行所需之資料用途，不會將您的個人資料提供予第三人或作其他目的之利用。
　　　請詳閱本校個資告知聲明書：</t>
    </r>
    <r>
      <rPr>
        <b/>
        <sz val="11"/>
        <color theme="1"/>
        <rFont val="新細明體"/>
        <family val="1"/>
        <charset val="136"/>
        <scheme val="minor"/>
      </rPr>
      <t>http://isms.wfu.edu.tw/node/123</t>
    </r>
    <phoneticPr fontId="3" type="noConversion"/>
  </si>
  <si>
    <r>
      <t>3.</t>
    </r>
    <r>
      <rPr>
        <sz val="7"/>
        <rFont val="微軟正黑體"/>
        <family val="2"/>
        <charset val="136"/>
      </rPr>
      <t xml:space="preserve">    </t>
    </r>
    <r>
      <rPr>
        <sz val="12"/>
        <color rgb="FF000000"/>
        <rFont val="微軟正黑體"/>
        <family val="2"/>
        <charset val="136"/>
      </rPr>
      <t>非在校學生修習推廣教育課程取得學分後，經本校入學考試錄取，所修學分得依本校學生抵免學分辦法辦理，系所另有規定者</t>
    </r>
    <phoneticPr fontId="1" type="noConversion"/>
  </si>
  <si>
    <t>　  則依其相關規定申請抵免。但抵免後在校修業，不得少於該學制修業期限及畢業應修學分數二分之一，且不得少於一年。</t>
    <phoneticPr fontId="1" type="noConversion"/>
  </si>
  <si>
    <t>聯絡電話：</t>
    <phoneticPr fontId="3" type="noConversion"/>
  </si>
  <si>
    <t>手機：</t>
  </si>
  <si>
    <t>聯絡電話：</t>
    <phoneticPr fontId="1" type="noConversion"/>
  </si>
  <si>
    <t>通訊住址：</t>
    <phoneticPr fontId="1" type="noConversion"/>
  </si>
  <si>
    <t>郵遞區號</t>
    <phoneticPr fontId="1" type="noConversion"/>
  </si>
  <si>
    <t>縣市</t>
    <phoneticPr fontId="1" type="noConversion"/>
  </si>
  <si>
    <t>鄉鎮市區</t>
    <phoneticPr fontId="1" type="noConversion"/>
  </si>
  <si>
    <t>路/巷/弄/號/樓</t>
    <phoneticPr fontId="1" type="noConversion"/>
  </si>
  <si>
    <t>選課資訊：</t>
    <phoneticPr fontId="1" type="noConversion"/>
  </si>
  <si>
    <t>選課代碼1</t>
    <phoneticPr fontId="1" type="noConversion"/>
  </si>
  <si>
    <t>選課代碼2</t>
  </si>
  <si>
    <t>選課代碼3</t>
  </si>
  <si>
    <t>選課代碼4</t>
  </si>
  <si>
    <t>選課代碼5</t>
  </si>
  <si>
    <t>選課代碼6</t>
  </si>
  <si>
    <t>選課代碼7</t>
  </si>
  <si>
    <t>選課代碼8</t>
  </si>
  <si>
    <t>選課代碼9</t>
  </si>
  <si>
    <t>課程1名稱</t>
    <phoneticPr fontId="1" type="noConversion"/>
  </si>
  <si>
    <t>課程2名稱</t>
  </si>
  <si>
    <t>課程3名稱</t>
  </si>
  <si>
    <t>課程4名稱</t>
  </si>
  <si>
    <t>課程5名稱</t>
  </si>
  <si>
    <t>課程6名稱</t>
  </si>
  <si>
    <t>課程7名稱</t>
  </si>
  <si>
    <t>課程8名稱</t>
  </si>
  <si>
    <t>課程9名稱</t>
  </si>
  <si>
    <t>合計選課學分：</t>
    <phoneticPr fontId="1" type="noConversion"/>
  </si>
  <si>
    <t>學制</t>
    <phoneticPr fontId="1" type="noConversion"/>
  </si>
  <si>
    <t>40學分班</t>
    <phoneticPr fontId="1" type="noConversion"/>
  </si>
  <si>
    <t>日間部</t>
    <phoneticPr fontId="1" type="noConversion"/>
  </si>
  <si>
    <t>碩士學分班</t>
    <phoneticPr fontId="1" type="noConversion"/>
  </si>
  <si>
    <t>學分費</t>
    <phoneticPr fontId="1" type="noConversion"/>
  </si>
  <si>
    <r>
      <rPr>
        <b/>
        <sz val="12"/>
        <color theme="5" tint="-0.499984740745262"/>
        <rFont val="新細明體"/>
        <family val="1"/>
        <charset val="136"/>
      </rPr>
      <t>↓</t>
    </r>
    <r>
      <rPr>
        <b/>
        <sz val="12"/>
        <color theme="5" tint="-0.499984740745262"/>
        <rFont val="微軟正黑體"/>
        <family val="2"/>
        <charset val="136"/>
      </rPr>
      <t>選課代碼請填寫5碼(含前面的0)</t>
    </r>
    <phoneticPr fontId="1" type="noConversion"/>
  </si>
  <si>
    <r>
      <rPr>
        <b/>
        <sz val="12"/>
        <color theme="5" tint="-0.499984740745262"/>
        <rFont val="新細明體"/>
        <family val="1"/>
        <charset val="136"/>
      </rPr>
      <t>←</t>
    </r>
    <r>
      <rPr>
        <b/>
        <sz val="12"/>
        <color theme="5" tint="-0.499984740745262"/>
        <rFont val="微軟正黑體"/>
        <family val="2"/>
        <charset val="136"/>
      </rPr>
      <t>(請點下拉選單選擇)</t>
    </r>
    <phoneticPr fontId="1" type="noConversion"/>
  </si>
  <si>
    <t>學分數</t>
    <phoneticPr fontId="1" type="noConversion"/>
  </si>
  <si>
    <t>學時數</t>
    <phoneticPr fontId="1" type="noConversion"/>
  </si>
  <si>
    <t>學時數：</t>
    <phoneticPr fontId="1" type="noConversion"/>
  </si>
  <si>
    <t>特殊課程</t>
    <phoneticPr fontId="1" type="noConversion"/>
  </si>
  <si>
    <t>我已詳細閱讀以上注意事項及退費規定　簽名：____________________</t>
    <phoneticPr fontId="1" type="noConversion"/>
  </si>
  <si>
    <t>(1)    學員自報名繳費後至開班上課日前申請退費者，退還已繳學分費、雜費等各項費用之九成。</t>
  </si>
  <si>
    <t>(2)    自開班上課之日起算未逾全期三分之一申請退費者，退還已繳學分費、雜費等各項費用之半數。</t>
  </si>
  <si>
    <t>(3)    開班上課時間已逾全期三分之一申請退費者，不予退還。</t>
  </si>
  <si>
    <r>
      <t xml:space="preserve">2.    </t>
    </r>
    <r>
      <rPr>
        <b/>
        <sz val="16"/>
        <rFont val="微軟正黑體"/>
        <family val="2"/>
        <charset val="136"/>
      </rPr>
      <t>退費規定</t>
    </r>
    <r>
      <rPr>
        <sz val="16"/>
        <rFont val="微軟正黑體"/>
        <family val="2"/>
        <charset val="136"/>
      </rPr>
      <t>：</t>
    </r>
    <r>
      <rPr>
        <b/>
        <sz val="16"/>
        <color rgb="FF0000FF"/>
        <rFont val="微軟正黑體"/>
        <family val="2"/>
        <charset val="136"/>
      </rPr>
      <t>退費依教育部公佈之規定辦理</t>
    </r>
    <r>
      <rPr>
        <sz val="16"/>
        <rFont val="微軟正黑體"/>
        <family val="2"/>
        <charset val="136"/>
      </rPr>
      <t>。</t>
    </r>
  </si>
  <si>
    <t>手　　機：</t>
    <phoneticPr fontId="1" type="noConversion"/>
  </si>
  <si>
    <t>身分證字號：</t>
    <phoneticPr fontId="1" type="noConversion"/>
  </si>
  <si>
    <t>學分數</t>
  </si>
  <si>
    <t>學時數</t>
  </si>
  <si>
    <t>任課老師</t>
  </si>
  <si>
    <t>[五]2,[五]3,[五]4,</t>
  </si>
  <si>
    <t>陳以真</t>
  </si>
  <si>
    <t>黃奕豪</t>
  </si>
  <si>
    <t>休閒日語實務(一)</t>
  </si>
  <si>
    <t>楊朝統</t>
  </si>
  <si>
    <t>四技車輛二A</t>
  </si>
  <si>
    <t>電機研一A</t>
  </si>
  <si>
    <t>學號：</t>
    <phoneticPr fontId="1" type="noConversion"/>
  </si>
  <si>
    <r>
      <rPr>
        <b/>
        <sz val="12"/>
        <rFont val="新細明體"/>
        <family val="1"/>
        <charset val="136"/>
      </rPr>
      <t>←</t>
    </r>
    <r>
      <rPr>
        <b/>
        <sz val="12"/>
        <rFont val="微軟正黑體"/>
        <family val="2"/>
        <charset val="136"/>
      </rPr>
      <t>不需填寫</t>
    </r>
    <phoneticPr fontId="1" type="noConversion"/>
  </si>
  <si>
    <t>生日：</t>
    <phoneticPr fontId="1" type="noConversion"/>
  </si>
  <si>
    <t xml:space="preserve">月 </t>
    <phoneticPr fontId="1" type="noConversion"/>
  </si>
  <si>
    <t>日</t>
    <phoneticPr fontId="1" type="noConversion"/>
  </si>
  <si>
    <t>停車申請：</t>
    <phoneticPr fontId="1" type="noConversion"/>
  </si>
  <si>
    <t>車輛</t>
    <phoneticPr fontId="1" type="noConversion"/>
  </si>
  <si>
    <t>汽車</t>
    <phoneticPr fontId="1" type="noConversion"/>
  </si>
  <si>
    <t>重型機車</t>
    <phoneticPr fontId="1" type="noConversion"/>
  </si>
  <si>
    <t>機車</t>
    <phoneticPr fontId="1" type="noConversion"/>
  </si>
  <si>
    <t>車號(未申請免填)：</t>
    <phoneticPr fontId="1" type="noConversion"/>
  </si>
  <si>
    <t>……請黏貼　身分證正面　影本……
※ 注  意 ※
【影本需清晰‧學員自行黏貼】</t>
    <phoneticPr fontId="1" type="noConversion"/>
  </si>
  <si>
    <t>……請黏貼　身分證反面　影本……
※ 注  意 ※
【影本需清晰‧學員自行黏貼】</t>
    <phoneticPr fontId="1" type="noConversion"/>
  </si>
  <si>
    <t>最高學歷：</t>
    <phoneticPr fontId="1" type="noConversion"/>
  </si>
  <si>
    <t>最高學歷</t>
    <phoneticPr fontId="1" type="noConversion"/>
  </si>
  <si>
    <t>國小</t>
    <phoneticPr fontId="1" type="noConversion"/>
  </si>
  <si>
    <t>國中</t>
    <phoneticPr fontId="1" type="noConversion"/>
  </si>
  <si>
    <t>高中(職)</t>
    <phoneticPr fontId="1" type="noConversion"/>
  </si>
  <si>
    <t>大學</t>
    <phoneticPr fontId="1" type="noConversion"/>
  </si>
  <si>
    <t>碩士</t>
    <phoneticPr fontId="1" type="noConversion"/>
  </si>
  <si>
    <t>修課學制：</t>
    <phoneticPr fontId="1" type="noConversion"/>
  </si>
  <si>
    <t>學校名稱</t>
    <phoneticPr fontId="1" type="noConversion"/>
  </si>
  <si>
    <t>每學分費用(自動帶出)：</t>
    <phoneticPr fontId="1" type="noConversion"/>
  </si>
  <si>
    <t>修課學制：</t>
    <phoneticPr fontId="1" type="noConversion"/>
  </si>
  <si>
    <t>出納組(繳費)：____________________</t>
    <phoneticPr fontId="1" type="noConversion"/>
  </si>
  <si>
    <t>本校推薦老師（職員）：</t>
    <phoneticPr fontId="1" type="noConversion"/>
  </si>
  <si>
    <t>推薦人：</t>
    <phoneticPr fontId="1" type="noConversion"/>
  </si>
  <si>
    <t>複  　  　 審：_____________________</t>
    <phoneticPr fontId="1" type="noConversion"/>
  </si>
  <si>
    <t>四技車輛三A</t>
  </si>
  <si>
    <t>電機研二A</t>
  </si>
  <si>
    <t>00572</t>
  </si>
  <si>
    <t>進二技休閒二B</t>
  </si>
  <si>
    <t>進四技電機二A</t>
  </si>
  <si>
    <t>進四技電機三A</t>
  </si>
  <si>
    <t>進四技電機四A</t>
  </si>
  <si>
    <t>進四技餐管一A</t>
  </si>
  <si>
    <t>進四技餐管二A</t>
  </si>
  <si>
    <t>進四技餐管三A</t>
  </si>
  <si>
    <t>張忠平</t>
  </si>
  <si>
    <t>進四技餐管四A</t>
  </si>
  <si>
    <t>進四技觀管一A</t>
  </si>
  <si>
    <t>進四技觀管二A</t>
  </si>
  <si>
    <t>進四技觀管三A</t>
  </si>
  <si>
    <t>進四技觀管四A</t>
  </si>
  <si>
    <t>進四技消防四A</t>
  </si>
  <si>
    <t>進四技休閒一A</t>
  </si>
  <si>
    <t>進四技休閒二A</t>
  </si>
  <si>
    <t>進四技休閒三A</t>
  </si>
  <si>
    <t>進四技休閒四A</t>
  </si>
  <si>
    <t>進修部夜間班</t>
    <phoneticPr fontId="1" type="noConversion"/>
  </si>
  <si>
    <t>進修部假日班二專</t>
    <phoneticPr fontId="1" type="noConversion"/>
  </si>
  <si>
    <t>進修部假日班二技</t>
    <phoneticPr fontId="1" type="noConversion"/>
  </si>
  <si>
    <t>國小(肄業)</t>
    <phoneticPr fontId="1" type="noConversion"/>
  </si>
  <si>
    <t>國中(肄業)</t>
    <phoneticPr fontId="1" type="noConversion"/>
  </si>
  <si>
    <t>大學(肄業)</t>
    <phoneticPr fontId="1" type="noConversion"/>
  </si>
  <si>
    <t>碩士(肄業)</t>
    <phoneticPr fontId="1" type="noConversion"/>
  </si>
  <si>
    <t>博士</t>
    <phoneticPr fontId="1" type="noConversion"/>
  </si>
  <si>
    <t>博士(肄業)</t>
    <phoneticPr fontId="1" type="noConversion"/>
  </si>
  <si>
    <t>出生年(西元)</t>
    <phoneticPr fontId="1" type="noConversion"/>
  </si>
  <si>
    <t/>
  </si>
  <si>
    <t>[SA206通識中心視聽教室],</t>
  </si>
  <si>
    <t>[SA307數位教室],</t>
  </si>
  <si>
    <t>[SA102e化教室],</t>
  </si>
  <si>
    <t>黃鉑翔</t>
  </si>
  <si>
    <t>楊宗益</t>
  </si>
  <si>
    <t>飲料管理與實務</t>
  </si>
  <si>
    <t>蕭詠丰</t>
  </si>
  <si>
    <t>李雅芬</t>
  </si>
  <si>
    <t>上課教室</t>
    <phoneticPr fontId="1" type="noConversion"/>
  </si>
  <si>
    <t>簽核單位</t>
    <phoneticPr fontId="1" type="noConversion"/>
  </si>
  <si>
    <t>系、通識中心審核</t>
    <phoneticPr fontId="1" type="noConversion"/>
  </si>
  <si>
    <t>上課時間/地點</t>
    <phoneticPr fontId="1" type="noConversion"/>
  </si>
  <si>
    <t>即可</t>
    <phoneticPr fontId="1" type="noConversion"/>
  </si>
  <si>
    <r>
      <t>請輸入下方淺藍色格子內資料，輸入完畢再至「</t>
    </r>
    <r>
      <rPr>
        <b/>
        <sz val="12"/>
        <color rgb="FF7030A0"/>
        <rFont val="微軟正黑體"/>
        <family val="2"/>
        <charset val="136"/>
      </rPr>
      <t>列印課程申請單(請勿填寫本表)</t>
    </r>
    <r>
      <rPr>
        <b/>
        <sz val="12"/>
        <color rgb="FFFF0000"/>
        <rFont val="微軟正黑體"/>
        <family val="2"/>
        <charset val="136"/>
      </rPr>
      <t>」正反面雙面列印</t>
    </r>
    <r>
      <rPr>
        <b/>
        <sz val="12"/>
        <color theme="8" tint="-0.249977111117893"/>
        <rFont val="微軟正黑體"/>
        <family val="2"/>
        <charset val="136"/>
      </rPr>
      <t>確認簽名</t>
    </r>
    <r>
      <rPr>
        <b/>
        <sz val="12"/>
        <color rgb="FFFF0000"/>
        <rFont val="微軟正黑體"/>
        <family val="2"/>
        <charset val="136"/>
      </rPr>
      <t>，檔案存檔後寄至</t>
    </r>
    <r>
      <rPr>
        <b/>
        <sz val="12"/>
        <color rgb="FF0070C0"/>
        <rFont val="微軟正黑體"/>
        <family val="2"/>
        <charset val="136"/>
      </rPr>
      <t/>
    </r>
    <phoneticPr fontId="1" type="noConversion"/>
  </si>
  <si>
    <t>吳安邦</t>
  </si>
  <si>
    <t>四技車輛四A</t>
  </si>
  <si>
    <t>00976</t>
  </si>
  <si>
    <t>許竣傑</t>
  </si>
  <si>
    <t>00924</t>
  </si>
  <si>
    <t>00793</t>
  </si>
  <si>
    <t>00995</t>
  </si>
  <si>
    <t>基本素養</t>
  </si>
  <si>
    <t>領隊導遊實務</t>
  </si>
  <si>
    <t>賴富順</t>
  </si>
  <si>
    <t>陳楊正光</t>
  </si>
  <si>
    <t>陳德勝</t>
  </si>
  <si>
    <t>00956</t>
  </si>
  <si>
    <t>陳相訓</t>
  </si>
  <si>
    <t>黃昭博</t>
  </si>
  <si>
    <t>公民素養</t>
  </si>
  <si>
    <t>00674</t>
  </si>
  <si>
    <t>00655</t>
  </si>
  <si>
    <t>00656</t>
  </si>
  <si>
    <t>00657</t>
  </si>
  <si>
    <t>休閒運動體驗(一)</t>
  </si>
  <si>
    <t>進四技機械一A</t>
  </si>
  <si>
    <t>00797</t>
  </si>
  <si>
    <t>00967</t>
  </si>
  <si>
    <t>毛駿騰</t>
  </si>
  <si>
    <t>00919</t>
  </si>
  <si>
    <t>四技無人機一A</t>
  </si>
  <si>
    <t>特色素養</t>
  </si>
  <si>
    <t>電腦實務與程式應用</t>
  </si>
  <si>
    <t>00555</t>
  </si>
  <si>
    <t>00556</t>
  </si>
  <si>
    <t>00560</t>
  </si>
  <si>
    <t>00593</t>
  </si>
  <si>
    <t>00607</t>
  </si>
  <si>
    <t>00658</t>
  </si>
  <si>
    <t>普通化學(一)</t>
  </si>
  <si>
    <t>安全教育</t>
  </si>
  <si>
    <t>創意概論與智財權</t>
  </si>
  <si>
    <t>專業倫理</t>
  </si>
  <si>
    <t>火災學（一）</t>
  </si>
  <si>
    <t>四技數科一A</t>
  </si>
  <si>
    <t>數科研專一A</t>
  </si>
  <si>
    <t>00648</t>
  </si>
  <si>
    <t>00649</t>
  </si>
  <si>
    <t>00659</t>
  </si>
  <si>
    <t>00669</t>
  </si>
  <si>
    <t>00672</t>
  </si>
  <si>
    <t>00673</t>
  </si>
  <si>
    <t>00521</t>
  </si>
  <si>
    <t>進二技數科一A</t>
  </si>
  <si>
    <t>01001</t>
  </si>
  <si>
    <t>00596</t>
  </si>
  <si>
    <t>休閒運動體驗(三)</t>
  </si>
  <si>
    <t>00592</t>
  </si>
  <si>
    <t>進四技消防一A</t>
  </si>
  <si>
    <t>普通物理(一)</t>
  </si>
  <si>
    <t>進四技機械二A</t>
  </si>
  <si>
    <t>00987</t>
  </si>
  <si>
    <t>00811</t>
  </si>
  <si>
    <t>專科</t>
    <phoneticPr fontId="1" type="noConversion"/>
  </si>
  <si>
    <t>(需年滿18歲始可報名)</t>
    <phoneticPr fontId="1" type="noConversion"/>
  </si>
  <si>
    <t>學員姓名：</t>
    <phoneticPr fontId="1" type="noConversion"/>
  </si>
  <si>
    <t>學員簽名：____________________</t>
    <phoneticPr fontId="1" type="noConversion"/>
  </si>
  <si>
    <t>英文(二)</t>
  </si>
  <si>
    <t>語文能力表達</t>
  </si>
  <si>
    <t>00913</t>
  </si>
  <si>
    <t>湯士堅</t>
  </si>
  <si>
    <t>四技幼保一A</t>
  </si>
  <si>
    <t>四技幼保二A</t>
  </si>
  <si>
    <t>鄭美華</t>
  </si>
  <si>
    <t>鄭雅婷</t>
  </si>
  <si>
    <t>運動教練與裁判實務</t>
  </si>
  <si>
    <t>00944</t>
  </si>
  <si>
    <t>00930</t>
  </si>
  <si>
    <t>00931</t>
  </si>
  <si>
    <t>00933</t>
  </si>
  <si>
    <t>00684</t>
  </si>
  <si>
    <t>普通化學(二)</t>
  </si>
  <si>
    <t>00686</t>
  </si>
  <si>
    <t>00687</t>
  </si>
  <si>
    <t>00691</t>
  </si>
  <si>
    <t>火災學（二）</t>
  </si>
  <si>
    <t>00695</t>
  </si>
  <si>
    <t>林韋辰</t>
  </si>
  <si>
    <t>00272</t>
  </si>
  <si>
    <t>工廠實習</t>
  </si>
  <si>
    <t>餐旅安全衛生管理</t>
  </si>
  <si>
    <t>食物營養與保健</t>
  </si>
  <si>
    <t>00540</t>
  </si>
  <si>
    <t>觀光行銷學</t>
  </si>
  <si>
    <t>台灣觀光資源</t>
  </si>
  <si>
    <t>觀光日語會話</t>
  </si>
  <si>
    <t>旅遊報導與攝影</t>
  </si>
  <si>
    <t>創業實務</t>
  </si>
  <si>
    <t>00239</t>
  </si>
  <si>
    <t>進二技幼保一A</t>
  </si>
  <si>
    <t>幼兒教具設計與應用</t>
  </si>
  <si>
    <t>進二技幼保一B</t>
  </si>
  <si>
    <t>00251</t>
  </si>
  <si>
    <t>00326</t>
  </si>
  <si>
    <t>00334</t>
  </si>
  <si>
    <t>00679</t>
  </si>
  <si>
    <t>00247</t>
  </si>
  <si>
    <t>00217</t>
  </si>
  <si>
    <t>00249</t>
  </si>
  <si>
    <t>00242</t>
  </si>
  <si>
    <t>00304</t>
  </si>
  <si>
    <t>00969</t>
  </si>
  <si>
    <t>00971</t>
  </si>
  <si>
    <t>00617</t>
  </si>
  <si>
    <t>體育(二)</t>
  </si>
  <si>
    <t>00982</t>
  </si>
  <si>
    <t>人工智慧概論</t>
  </si>
  <si>
    <t>品質管制</t>
  </si>
  <si>
    <t>01069</t>
  </si>
  <si>
    <r>
      <t>1.</t>
    </r>
    <r>
      <rPr>
        <sz val="7"/>
        <rFont val="微軟正黑體"/>
        <family val="2"/>
        <charset val="136"/>
      </rPr>
      <t xml:space="preserve">    </t>
    </r>
    <r>
      <rPr>
        <b/>
        <sz val="12"/>
        <color rgb="FF000000"/>
        <rFont val="微軟正黑體"/>
        <family val="2"/>
        <charset val="136"/>
      </rPr>
      <t>繳費方式：由本校審核完成後，開立學分費繳款單，請持繳款單</t>
    </r>
    <r>
      <rPr>
        <b/>
        <sz val="12"/>
        <color rgb="FFFF0000"/>
        <rFont val="微軟正黑體"/>
        <family val="2"/>
        <charset val="136"/>
      </rPr>
      <t>於一個星期內完成繳費</t>
    </r>
    <r>
      <rPr>
        <b/>
        <sz val="12"/>
        <color rgb="FF000000"/>
        <rFont val="微軟正黑體"/>
        <family val="2"/>
        <charset val="136"/>
      </rPr>
      <t>，本校目前無提供信用卡刷卡付款服務。</t>
    </r>
    <phoneticPr fontId="1" type="noConversion"/>
  </si>
  <si>
    <t>00240</t>
  </si>
  <si>
    <t>四技無人機二A</t>
  </si>
  <si>
    <t>00243</t>
  </si>
  <si>
    <t>00254</t>
  </si>
  <si>
    <t>00256</t>
  </si>
  <si>
    <t>00441</t>
  </si>
  <si>
    <t>都市防災</t>
  </si>
  <si>
    <t>感測元件應用</t>
  </si>
  <si>
    <t>四技電機二B</t>
  </si>
  <si>
    <t>00914</t>
  </si>
  <si>
    <t>四技數科二A</t>
  </si>
  <si>
    <t>00177</t>
  </si>
  <si>
    <t>熱力學</t>
  </si>
  <si>
    <t>00980</t>
  </si>
  <si>
    <t>電機學</t>
  </si>
  <si>
    <t>四技餐管一B</t>
  </si>
  <si>
    <t>陳心怡</t>
  </si>
  <si>
    <t>華語培力</t>
  </si>
  <si>
    <t>00378</t>
  </si>
  <si>
    <t>00546</t>
  </si>
  <si>
    <t>00939</t>
  </si>
  <si>
    <t>咖啡調製</t>
  </si>
  <si>
    <t>00941</t>
  </si>
  <si>
    <t>00154</t>
  </si>
  <si>
    <t>00155</t>
  </si>
  <si>
    <t>00156</t>
  </si>
  <si>
    <t>陳峰瑞</t>
  </si>
  <si>
    <t>四技觀管一B</t>
  </si>
  <si>
    <t>實用華語(二)</t>
  </si>
  <si>
    <t>00697</t>
  </si>
  <si>
    <t>00210</t>
  </si>
  <si>
    <t>00212</t>
  </si>
  <si>
    <t>數科研專二A</t>
  </si>
  <si>
    <t>00526</t>
  </si>
  <si>
    <t>00527</t>
  </si>
  <si>
    <t>00150</t>
  </si>
  <si>
    <t>00511</t>
  </si>
  <si>
    <t>00514</t>
  </si>
  <si>
    <t>00515</t>
  </si>
  <si>
    <t>00140</t>
  </si>
  <si>
    <t>00888</t>
  </si>
  <si>
    <t>00889</t>
  </si>
  <si>
    <t>00890</t>
  </si>
  <si>
    <t>00881</t>
  </si>
  <si>
    <t>網路行銷</t>
  </si>
  <si>
    <t>進二技數科二A</t>
  </si>
  <si>
    <t>00495</t>
  </si>
  <si>
    <t>00500</t>
  </si>
  <si>
    <t>00901</t>
  </si>
  <si>
    <t>00903</t>
  </si>
  <si>
    <t>00905</t>
  </si>
  <si>
    <t>00893</t>
  </si>
  <si>
    <t>00467</t>
  </si>
  <si>
    <t>00480</t>
  </si>
  <si>
    <t>00484</t>
  </si>
  <si>
    <t>00488</t>
  </si>
  <si>
    <t>00489</t>
  </si>
  <si>
    <t>00490</t>
  </si>
  <si>
    <t>進四技消防二A</t>
  </si>
  <si>
    <t>00612</t>
  </si>
  <si>
    <t>00613</t>
  </si>
  <si>
    <t>00880</t>
  </si>
  <si>
    <t>00875</t>
  </si>
  <si>
    <t>進四技機械三A</t>
  </si>
  <si>
    <t>01005</t>
  </si>
  <si>
    <t>01007</t>
  </si>
  <si>
    <t>01010</t>
  </si>
  <si>
    <t>00950</t>
  </si>
  <si>
    <t>休閒體驗實務</t>
  </si>
  <si>
    <t>吳鳳科技大學專班／隨班附讀學分班注意事項：</t>
    <phoneticPr fontId="1" type="noConversion"/>
  </si>
  <si>
    <t>專班／隨班附讀學分班</t>
    <phoneticPr fontId="1" type="noConversion"/>
  </si>
  <si>
    <t>00145</t>
  </si>
  <si>
    <t>00149</t>
  </si>
  <si>
    <t>00144</t>
  </si>
  <si>
    <t>00151</t>
  </si>
  <si>
    <t>00148</t>
  </si>
  <si>
    <t>00359</t>
  </si>
  <si>
    <t>幼兒STEAM教育</t>
  </si>
  <si>
    <t>00176</t>
  </si>
  <si>
    <t>00510</t>
  </si>
  <si>
    <t>01068</t>
  </si>
  <si>
    <t>運動解剖與生理學</t>
  </si>
  <si>
    <t>運動行銷實務</t>
  </si>
  <si>
    <t>運動技術原理與指導</t>
  </si>
  <si>
    <t>休閒運動傳播媒體實務</t>
  </si>
  <si>
    <t>休閒有氧飛輪實務</t>
  </si>
  <si>
    <t>00253</t>
  </si>
  <si>
    <t>休閒運動規劃與指導</t>
  </si>
  <si>
    <t>TRX懸吊訓練實務</t>
  </si>
  <si>
    <t>安全水域活動</t>
  </si>
  <si>
    <t>00258</t>
  </si>
  <si>
    <t>電動車動力系統應用實務</t>
  </si>
  <si>
    <t>電腦立體繪圖(二)</t>
  </si>
  <si>
    <t>零件庫房流程管理</t>
  </si>
  <si>
    <t>技術報告撰寫</t>
  </si>
  <si>
    <t>工業安全與衛生</t>
  </si>
  <si>
    <t>01066</t>
  </si>
  <si>
    <t>00513</t>
  </si>
  <si>
    <t>00512</t>
  </si>
  <si>
    <t>消防法規（二）</t>
  </si>
  <si>
    <t>00516</t>
  </si>
  <si>
    <t>電氣安全</t>
  </si>
  <si>
    <t>00158</t>
  </si>
  <si>
    <t>00595</t>
  </si>
  <si>
    <t>消防設備檢修實務</t>
  </si>
  <si>
    <t>00522</t>
  </si>
  <si>
    <t>氣體燃料導管配管(二)</t>
  </si>
  <si>
    <t>00474</t>
  </si>
  <si>
    <t>消防圖學(二)</t>
  </si>
  <si>
    <t>00524</t>
  </si>
  <si>
    <t>火災災例分析與評估</t>
  </si>
  <si>
    <t>00523</t>
  </si>
  <si>
    <t>職業安全衛生法規</t>
  </si>
  <si>
    <t>長照機構防火安全</t>
  </si>
  <si>
    <t>00430</t>
  </si>
  <si>
    <t>芳香療法學</t>
  </si>
  <si>
    <t>時尚經營管理</t>
  </si>
  <si>
    <t>00650</t>
  </si>
  <si>
    <t>基本電學</t>
  </si>
  <si>
    <t>00653</t>
  </si>
  <si>
    <t>無人載具操作應用實務(二)</t>
  </si>
  <si>
    <t>00652</t>
  </si>
  <si>
    <t>電腦繪圖與3D列印實務</t>
  </si>
  <si>
    <t>鑑別式AI與生成式AI概論</t>
  </si>
  <si>
    <t>無人機遙測影像分析實務</t>
  </si>
  <si>
    <t>大數據理論與實務(一)</t>
  </si>
  <si>
    <t>進階專業英文</t>
  </si>
  <si>
    <t>蔡承邑</t>
  </si>
  <si>
    <t>定翼機應用與實務</t>
  </si>
  <si>
    <t>00792</t>
  </si>
  <si>
    <t>電路學(二)</t>
  </si>
  <si>
    <t>01065</t>
  </si>
  <si>
    <t>00791</t>
  </si>
  <si>
    <t>網路概論</t>
  </si>
  <si>
    <t>00794</t>
  </si>
  <si>
    <t>機電整合初論</t>
  </si>
  <si>
    <t>00787</t>
  </si>
  <si>
    <t>室內配線實習(一)</t>
  </si>
  <si>
    <t>00788</t>
  </si>
  <si>
    <t>電子實習</t>
  </si>
  <si>
    <t>00789</t>
  </si>
  <si>
    <t>電機機械</t>
  </si>
  <si>
    <t>00790</t>
  </si>
  <si>
    <t>可程式控制器程式設計</t>
  </si>
  <si>
    <t>00932</t>
  </si>
  <si>
    <t>圖控程式與自動量測</t>
  </si>
  <si>
    <t>00785</t>
  </si>
  <si>
    <t>網路架設實務</t>
  </si>
  <si>
    <t>00770</t>
  </si>
  <si>
    <t>風力發電技術</t>
  </si>
  <si>
    <t>00772</t>
  </si>
  <si>
    <t>機器視覺與影像處理</t>
  </si>
  <si>
    <t>00771</t>
  </si>
  <si>
    <t>工業節能與安全實務</t>
  </si>
  <si>
    <t>00407</t>
  </si>
  <si>
    <t>App程式設計</t>
  </si>
  <si>
    <t>00406</t>
  </si>
  <si>
    <t>商業基礎攝影</t>
  </si>
  <si>
    <t>00642</t>
  </si>
  <si>
    <t>00226</t>
  </si>
  <si>
    <t>00227</t>
  </si>
  <si>
    <t>00395</t>
  </si>
  <si>
    <t>數位攝影實務</t>
  </si>
  <si>
    <t>00394</t>
  </si>
  <si>
    <t>00228</t>
  </si>
  <si>
    <t>00842</t>
  </si>
  <si>
    <t>應用力學(一)</t>
  </si>
  <si>
    <t>00839</t>
  </si>
  <si>
    <t>00840</t>
  </si>
  <si>
    <t>工業4.0概論</t>
  </si>
  <si>
    <t>綠色能源概論</t>
  </si>
  <si>
    <t>00877</t>
  </si>
  <si>
    <t>數控工具機(二)</t>
  </si>
  <si>
    <t>00886</t>
  </si>
  <si>
    <t>生產管理</t>
  </si>
  <si>
    <t>電腦立體繪圖(四)</t>
  </si>
  <si>
    <t>數控工具機實習(四)</t>
  </si>
  <si>
    <t>液氣壓學與實習（二）</t>
  </si>
  <si>
    <t>四技機械四A</t>
  </si>
  <si>
    <t>00952</t>
  </si>
  <si>
    <t>房務作業管理實務</t>
  </si>
  <si>
    <t>00953</t>
  </si>
  <si>
    <t>烘焙實習製作（二）</t>
  </si>
  <si>
    <t>00951</t>
  </si>
  <si>
    <t>01064</t>
  </si>
  <si>
    <t>01104</t>
  </si>
  <si>
    <t>01105</t>
  </si>
  <si>
    <t>蛋糕裝飾</t>
  </si>
  <si>
    <t>00224</t>
  </si>
  <si>
    <t>00591</t>
  </si>
  <si>
    <t>餐旅媒體設計</t>
  </si>
  <si>
    <t>00962</t>
  </si>
  <si>
    <t>四技餐管四A</t>
  </si>
  <si>
    <t>特色風味餐創作</t>
  </si>
  <si>
    <t>00964</t>
  </si>
  <si>
    <t>00380</t>
  </si>
  <si>
    <t>3D繪圖設計</t>
  </si>
  <si>
    <t>00381</t>
  </si>
  <si>
    <t>互動展示科技</t>
  </si>
  <si>
    <t>雲端服務技術</t>
  </si>
  <si>
    <t>00382</t>
  </si>
  <si>
    <t>商業設計</t>
  </si>
  <si>
    <t>00370</t>
  </si>
  <si>
    <t>智慧科技應用</t>
  </si>
  <si>
    <t>00371</t>
  </si>
  <si>
    <t>數位領域就業職能</t>
  </si>
  <si>
    <t>00372</t>
  </si>
  <si>
    <t>智慧應用技術</t>
  </si>
  <si>
    <t>00744</t>
  </si>
  <si>
    <t>00739</t>
  </si>
  <si>
    <t>00743</t>
  </si>
  <si>
    <t>00741</t>
  </si>
  <si>
    <t>00742</t>
  </si>
  <si>
    <t>00745</t>
  </si>
  <si>
    <t>01031</t>
  </si>
  <si>
    <t>01037</t>
  </si>
  <si>
    <t>01033</t>
  </si>
  <si>
    <t>01030</t>
  </si>
  <si>
    <t>01029</t>
  </si>
  <si>
    <t>01028</t>
  </si>
  <si>
    <t>01034</t>
  </si>
  <si>
    <t>01026</t>
  </si>
  <si>
    <t>觀光行政與法規</t>
  </si>
  <si>
    <t>渡假村經營實務</t>
  </si>
  <si>
    <t>實務體驗(一)</t>
  </si>
  <si>
    <t>觀光休閒產業(一)</t>
  </si>
  <si>
    <t>輸氣管線檢漏應用</t>
  </si>
  <si>
    <t>00129</t>
  </si>
  <si>
    <t>蒙特梭利教育</t>
  </si>
  <si>
    <t>健身運動指導理論與實務(二)</t>
  </si>
  <si>
    <t>專業運動指導理論與實務(二)</t>
  </si>
  <si>
    <t>00331</t>
  </si>
  <si>
    <t>高爾夫</t>
  </si>
  <si>
    <t>00339</t>
  </si>
  <si>
    <t>消防法規(二)</t>
  </si>
  <si>
    <t>00531</t>
  </si>
  <si>
    <t>00530</t>
  </si>
  <si>
    <t>火災學(二)</t>
  </si>
  <si>
    <t>書報討論(二)</t>
  </si>
  <si>
    <t>00476</t>
  </si>
  <si>
    <t>進二技消防二B</t>
  </si>
  <si>
    <t>00465</t>
  </si>
  <si>
    <t>00809</t>
  </si>
  <si>
    <t>進二技電機一B</t>
  </si>
  <si>
    <t>00828</t>
  </si>
  <si>
    <t>智慧物聯網應用實務</t>
  </si>
  <si>
    <t>進二技電機二B</t>
  </si>
  <si>
    <t>工業安全衛生法規</t>
  </si>
  <si>
    <t>電動車驅動技術</t>
  </si>
  <si>
    <t>00127</t>
  </si>
  <si>
    <t>00423</t>
  </si>
  <si>
    <t>媒體整合</t>
  </si>
  <si>
    <t>液氣壓學</t>
  </si>
  <si>
    <t>電腦立體繪圖</t>
  </si>
  <si>
    <t>進二技機械一B</t>
  </si>
  <si>
    <t>奈米科技概論</t>
  </si>
  <si>
    <t>00993</t>
  </si>
  <si>
    <t>餐旅業領導與管理</t>
  </si>
  <si>
    <t>00991</t>
  </si>
  <si>
    <t>主題餐廳規劃</t>
  </si>
  <si>
    <t>00992</t>
  </si>
  <si>
    <t>創意西式點心</t>
  </si>
  <si>
    <t>HACCP稽查實務</t>
  </si>
  <si>
    <t>01000</t>
  </si>
  <si>
    <t>00999</t>
  </si>
  <si>
    <t>智能咖啡烘豆技術</t>
  </si>
  <si>
    <t>開店設計與規劃</t>
  </si>
  <si>
    <t>00139</t>
  </si>
  <si>
    <t>公民素養-社會議題分析</t>
  </si>
  <si>
    <t>00293</t>
  </si>
  <si>
    <t>運動核心訓練</t>
  </si>
  <si>
    <t>00119</t>
  </si>
  <si>
    <t>00116</t>
  </si>
  <si>
    <t>國文(二)</t>
  </si>
  <si>
    <t>00803</t>
  </si>
  <si>
    <t>00499</t>
  </si>
  <si>
    <t>進二專機械二B</t>
  </si>
  <si>
    <t>冷凍空調原理</t>
  </si>
  <si>
    <t>綠色能源科技</t>
  </si>
  <si>
    <t>00501</t>
  </si>
  <si>
    <t>模具分析概論</t>
  </si>
  <si>
    <t>00503</t>
  </si>
  <si>
    <t>電路學概論</t>
  </si>
  <si>
    <t>00264</t>
  </si>
  <si>
    <t>專項運動影片分析</t>
  </si>
  <si>
    <t>00260</t>
  </si>
  <si>
    <t>00259</t>
  </si>
  <si>
    <t>銀髮族運動指導規劃</t>
  </si>
  <si>
    <t>00268</t>
  </si>
  <si>
    <t>休閒運動體驗(四)</t>
  </si>
  <si>
    <t>00270</t>
  </si>
  <si>
    <t>00275</t>
  </si>
  <si>
    <t>休閒活動企劃與設計</t>
  </si>
  <si>
    <t>00278</t>
  </si>
  <si>
    <t>00274</t>
  </si>
  <si>
    <t>00281</t>
  </si>
  <si>
    <t>不同族群體適能活動設計</t>
  </si>
  <si>
    <t>00234</t>
  </si>
  <si>
    <t>00472</t>
  </si>
  <si>
    <t>00551</t>
  </si>
  <si>
    <t>普通物理(二)</t>
  </si>
  <si>
    <t>00552</t>
  </si>
  <si>
    <t>00553</t>
  </si>
  <si>
    <t>00558</t>
  </si>
  <si>
    <t>特定瓦斯器具裝修</t>
  </si>
  <si>
    <t>消防安全設備設置標準解說(二)</t>
  </si>
  <si>
    <t>00557</t>
  </si>
  <si>
    <t>00563</t>
  </si>
  <si>
    <t>00823</t>
  </si>
  <si>
    <t>00817</t>
  </si>
  <si>
    <t>智慧電子應用設計</t>
  </si>
  <si>
    <t>00814</t>
  </si>
  <si>
    <t>自動控制</t>
  </si>
  <si>
    <t>00900</t>
  </si>
  <si>
    <t>電動車概論</t>
  </si>
  <si>
    <t>00897</t>
  </si>
  <si>
    <t>車輛電學實務</t>
  </si>
  <si>
    <t>00908</t>
  </si>
  <si>
    <t>00909</t>
  </si>
  <si>
    <t>液氣壓學與實習(一)</t>
  </si>
  <si>
    <t>00966</t>
  </si>
  <si>
    <t>行動裝置APP設計與製作</t>
  </si>
  <si>
    <t>01108</t>
  </si>
  <si>
    <t>01107</t>
  </si>
  <si>
    <t>食品添加物</t>
  </si>
  <si>
    <t>01110</t>
  </si>
  <si>
    <t>01111</t>
  </si>
  <si>
    <t>食品中毒</t>
  </si>
  <si>
    <t>職場創業實務</t>
  </si>
  <si>
    <t>00981</t>
  </si>
  <si>
    <t>會議與宴會管理</t>
  </si>
  <si>
    <t>00985</t>
  </si>
  <si>
    <t>民宿業經營管理</t>
  </si>
  <si>
    <t>00984</t>
  </si>
  <si>
    <t>00988</t>
  </si>
  <si>
    <t>異國料理</t>
  </si>
  <si>
    <t>服務業品質管理</t>
  </si>
  <si>
    <t>茶與咖啡文化觀光資源</t>
  </si>
  <si>
    <t>活動企劃與管理</t>
  </si>
  <si>
    <t>00681</t>
  </si>
  <si>
    <t>00693</t>
  </si>
  <si>
    <t>博奕服務基礎技術</t>
  </si>
  <si>
    <t>觀光創意思考與問題解析</t>
  </si>
  <si>
    <t>00702</t>
  </si>
  <si>
    <t>旅遊安全與衛生</t>
  </si>
  <si>
    <t>00774</t>
  </si>
  <si>
    <t>創意綠色科技</t>
  </si>
  <si>
    <t>00777</t>
  </si>
  <si>
    <t>光機電整合特論</t>
  </si>
  <si>
    <t>00417</t>
  </si>
  <si>
    <t>研究方法(二)</t>
  </si>
  <si>
    <t>00432</t>
  </si>
  <si>
    <t>多媒體整合系統</t>
  </si>
  <si>
    <t>00418</t>
  </si>
  <si>
    <t>數位專題研討(二)</t>
  </si>
  <si>
    <t>00419</t>
  </si>
  <si>
    <t>數位媒體研究</t>
  </si>
  <si>
    <t>00415</t>
  </si>
  <si>
    <t>數位專題研討(四)</t>
  </si>
  <si>
    <t>餐飲業食品安全管制系統研究</t>
  </si>
  <si>
    <t>統計分析技術(一)</t>
  </si>
  <si>
    <t>01009</t>
  </si>
  <si>
    <t>餐旅行銷管理研究</t>
  </si>
  <si>
    <t>養生餐飲研究</t>
  </si>
  <si>
    <t>.</t>
    <phoneticPr fontId="1" type="noConversion"/>
  </si>
  <si>
    <t>研究發展處單位主管：_____________________</t>
    <phoneticPr fontId="1" type="noConversion"/>
  </si>
  <si>
    <t>初      　              審：_____________________</t>
    <phoneticPr fontId="1" type="noConversion"/>
  </si>
  <si>
    <t>114 學年度 第 2 學期 專班／隨班附讀學分班 報名表</t>
    <phoneticPr fontId="3" type="noConversion"/>
  </si>
  <si>
    <t>114 學年度 第 2 學期 專班／隨班附讀學分班 課程申請單</t>
    <phoneticPr fontId="3" type="noConversion"/>
  </si>
  <si>
    <t>特殊開課類別</t>
    <phoneticPr fontId="1" type="noConversion"/>
  </si>
  <si>
    <t>[三]1,[三]2,</t>
  </si>
  <si>
    <t>[TA605數位視聽教室(II)],</t>
  </si>
  <si>
    <t>[三]3,[三]4,</t>
  </si>
  <si>
    <t>[四]2,[四]3,[四]4,</t>
  </si>
  <si>
    <t>體育(二)-籃球</t>
  </si>
  <si>
    <t>[一]5,[一]6,</t>
  </si>
  <si>
    <t>[U102韻律教室],[U107-1數位化教室],[U301旭光堂單面籃球場01],</t>
  </si>
  <si>
    <t>[二]A,[二]B,</t>
  </si>
  <si>
    <t>[U105數位化教室],</t>
  </si>
  <si>
    <t>[五]5,[五]6,</t>
  </si>
  <si>
    <t>[U107-1數位化教室],</t>
  </si>
  <si>
    <t>[二]C,[二]D,</t>
  </si>
  <si>
    <t>[U006-2數位化教室],</t>
  </si>
  <si>
    <t>[三]A,[三]B,</t>
  </si>
  <si>
    <t>[U001-1系圖書館],</t>
  </si>
  <si>
    <t>[二]B,[二]C,[二]D,</t>
  </si>
  <si>
    <t>[一]5,[一]6,[一]7,</t>
  </si>
  <si>
    <t>[TB004-1電腦輔助設計實驗室],[TB004電腦輔助製造實驗室],[TB010數控工具機實驗室],</t>
  </si>
  <si>
    <t>[四]5,[四]6,[四]7,</t>
  </si>
  <si>
    <t>[三]2,[三]3,[三]4,</t>
  </si>
  <si>
    <t>[TB004-1電腦輔助設計實驗室],</t>
  </si>
  <si>
    <t>[一]3,[一]4,</t>
  </si>
  <si>
    <t>[二]2,[二]3,[二]4,</t>
  </si>
  <si>
    <t>[TB001室內配線練習場（二）],</t>
  </si>
  <si>
    <t>[四]C,[四]D,</t>
  </si>
  <si>
    <t>[A501博奕教學示範教室],</t>
  </si>
  <si>
    <t>[二]5,[二]6,</t>
  </si>
  <si>
    <t>[A502專題討論室],</t>
  </si>
  <si>
    <t>[A511團體動能專業教室],</t>
  </si>
  <si>
    <t>[三]5,[三]6,</t>
  </si>
  <si>
    <t>[SB406電腦教室],</t>
  </si>
  <si>
    <t>[A512艙服情境教室],</t>
  </si>
  <si>
    <t>公民素養-實用邏輯思考</t>
  </si>
  <si>
    <t>[六]E,[六]F,</t>
  </si>
  <si>
    <t>[A513領團人員訓練教室],</t>
  </si>
  <si>
    <t>[六]C,[六]D,</t>
  </si>
  <si>
    <t>00194</t>
  </si>
  <si>
    <t>進二專幼保一A</t>
  </si>
  <si>
    <t>感覺統合</t>
  </si>
  <si>
    <t>何玉琳</t>
  </si>
  <si>
    <t>[六]6,[六]7,</t>
  </si>
  <si>
    <t>[B304課程教室],</t>
  </si>
  <si>
    <t>00360</t>
  </si>
  <si>
    <t>兒童故事與繪本</t>
  </si>
  <si>
    <t>[二]3,[二]4,</t>
  </si>
  <si>
    <t>[B401視聽教室],</t>
  </si>
  <si>
    <t>[TA510數位教室],</t>
  </si>
  <si>
    <t>[三]C,[三]D,</t>
  </si>
  <si>
    <t>[四]3,[四]4,</t>
  </si>
  <si>
    <t>[TA510數位教室],[TB109液氣壓實驗室],</t>
  </si>
  <si>
    <t>[四]A,[四]B,</t>
  </si>
  <si>
    <t>[六]9,[六]A,</t>
  </si>
  <si>
    <t>[SB313雲端應用教學教室],</t>
  </si>
  <si>
    <t>[六]3,[六]4,</t>
  </si>
  <si>
    <t>[SB415數位設計專業教室],</t>
  </si>
  <si>
    <t>[二]1,[二]2,</t>
  </si>
  <si>
    <t>[SA409數位化教室],</t>
  </si>
  <si>
    <t>公民素養-生命教育</t>
  </si>
  <si>
    <t>[五]3,[五]4,</t>
  </si>
  <si>
    <t>[TB805電力電子實驗室],</t>
  </si>
  <si>
    <t>[四]4,[四]5,[四]6,</t>
  </si>
  <si>
    <t>[TA405e化教室],</t>
  </si>
  <si>
    <t>[三]5,[三]6,[三]7,</t>
  </si>
  <si>
    <t>體育(二)-撞球</t>
  </si>
  <si>
    <t>[二]7,[二]8,</t>
  </si>
  <si>
    <t>[TA106撞球室],[U102韻律教室],[U107-1數位化教室],</t>
  </si>
  <si>
    <t>00322</t>
  </si>
  <si>
    <t>進二技休閒一C</t>
  </si>
  <si>
    <t>不同族群運動規劃與指導</t>
  </si>
  <si>
    <t>[日]6,[日]7,</t>
  </si>
  <si>
    <t>[SA108教室],</t>
  </si>
  <si>
    <t>[日]2,[日]3,</t>
  </si>
  <si>
    <t>[SA106教室],</t>
  </si>
  <si>
    <t>[SA107教室],</t>
  </si>
  <si>
    <t>[TA809E化教室],</t>
  </si>
  <si>
    <t>[TB004-1電腦輔助設計實驗室],[TB004電腦輔助製造實驗室],</t>
  </si>
  <si>
    <t>[TB205電腦應用教室],</t>
  </si>
  <si>
    <t>[TB003機械工廠],</t>
  </si>
  <si>
    <t>00138</t>
  </si>
  <si>
    <t>公民素養-智慧財產權與現代生活</t>
  </si>
  <si>
    <t>李珀玲</t>
  </si>
  <si>
    <t>[一]A,[一]B,</t>
  </si>
  <si>
    <t>[SA101e化教室],</t>
  </si>
  <si>
    <t>00123</t>
  </si>
  <si>
    <t>[SA406通識中心特別教室],</t>
  </si>
  <si>
    <t>[SA408數位化教室],</t>
  </si>
  <si>
    <t>[四]7,[四]8,</t>
  </si>
  <si>
    <t>[五]A,[五]B,[五]C,</t>
  </si>
  <si>
    <t>[四]A,[四]B,[四]C,</t>
  </si>
  <si>
    <t>[SA104教室],</t>
  </si>
  <si>
    <t>[TA707數位教室],</t>
  </si>
  <si>
    <t>00165</t>
  </si>
  <si>
    <t>四技幼保四A</t>
  </si>
  <si>
    <t>產業實習</t>
  </si>
  <si>
    <t>5</t>
  </si>
  <si>
    <t>沈淑燕</t>
  </si>
  <si>
    <t>[一]1,[一]2,[一]3,[一]4,[一]5,</t>
  </si>
  <si>
    <t>00174</t>
  </si>
  <si>
    <t>食農教育</t>
  </si>
  <si>
    <t>[B305課程教室],</t>
  </si>
  <si>
    <t>00175</t>
  </si>
  <si>
    <t>00211</t>
  </si>
  <si>
    <t>幼兒體能活動設計</t>
  </si>
  <si>
    <t>[日]9,[日]A,</t>
  </si>
  <si>
    <t>[B306數位教室],</t>
  </si>
  <si>
    <t>00188</t>
  </si>
  <si>
    <t>進二專幼保二A</t>
  </si>
  <si>
    <t>幼兒餐點與營養</t>
  </si>
  <si>
    <t>[日]4,[日]5,</t>
  </si>
  <si>
    <t>00319</t>
  </si>
  <si>
    <t>創意身體律動</t>
  </si>
  <si>
    <t>肖咏梅</t>
  </si>
  <si>
    <t>00312</t>
  </si>
  <si>
    <t>進二技休閒一B</t>
  </si>
  <si>
    <t>00245</t>
  </si>
  <si>
    <t>休閒活動與旅遊行程設計</t>
  </si>
  <si>
    <t>[五]7,[五]8,</t>
  </si>
  <si>
    <t>00265</t>
  </si>
  <si>
    <t>[五]A,[五]B,</t>
  </si>
  <si>
    <t>00305</t>
  </si>
  <si>
    <t>休閒日語實務(二)</t>
  </si>
  <si>
    <t>[六]8,[六]9,</t>
  </si>
  <si>
    <t>00313</t>
  </si>
  <si>
    <t>[六]A,[六]B,</t>
  </si>
  <si>
    <t>阮宣宏</t>
  </si>
  <si>
    <t>[TA803E化教室],</t>
  </si>
  <si>
    <t>體育(二)-防身術</t>
  </si>
  <si>
    <t>[四]5,[四]6,</t>
  </si>
  <si>
    <t>[U006-2數位化教室],[U102韻律教室],[U104柔道教室],</t>
  </si>
  <si>
    <t>[SB410電腦教室],</t>
  </si>
  <si>
    <t>[TA609數位視聽教室],</t>
  </si>
  <si>
    <t>[SA001特定瓦斯器具裝修檢定考場],[SA002特定瓦斯器具裝修檢定考場],</t>
  </si>
  <si>
    <t>[三]A,[三]B,[三]C,</t>
  </si>
  <si>
    <t>[二]2,[二]3,</t>
  </si>
  <si>
    <t>[TB807電腦網路實驗室],</t>
  </si>
  <si>
    <t>[一]A,[一]B,[一]C,</t>
  </si>
  <si>
    <t>00807</t>
  </si>
  <si>
    <t>自來水管配管實務</t>
  </si>
  <si>
    <t>林俊儂</t>
  </si>
  <si>
    <t>[六]6,[六]7,[六]8,</t>
  </si>
  <si>
    <t>[TB206自來水管配管實驗室],</t>
  </si>
  <si>
    <t>00824</t>
  </si>
  <si>
    <t>00784</t>
  </si>
  <si>
    <t>工業配線實務(二)</t>
  </si>
  <si>
    <t>[TB601工業配線實驗室(一)],[TB602工業配線實驗室(二)],</t>
  </si>
  <si>
    <t>00832</t>
  </si>
  <si>
    <t>工業配線實務</t>
  </si>
  <si>
    <t>[六]9,[六]A,[六]B,</t>
  </si>
  <si>
    <t>[A004氣體燃料導管配管檢定考場],[SA405研究生書報討論室],</t>
  </si>
  <si>
    <t>[TA608數位教室],</t>
  </si>
  <si>
    <t>[五]5,[五]6,[五]7,</t>
  </si>
  <si>
    <t>[A004氣體燃料導管配管檢定考場],</t>
  </si>
  <si>
    <t>[六]9,</t>
  </si>
  <si>
    <t>[SB312多媒體認證中心],</t>
  </si>
  <si>
    <t>[一]2,[一]3,[一]4,</t>
  </si>
  <si>
    <t>[BB06彩妝時尚教室],</t>
  </si>
  <si>
    <t>[BB01-1美研時尚教室],</t>
  </si>
  <si>
    <t>[二]5,[二]6,[二]7,</t>
  </si>
  <si>
    <t>[六]5,[六]6,[六]7,</t>
  </si>
  <si>
    <t>[六]1,[六]2,</t>
  </si>
  <si>
    <t>[SB010產學技術交流實驗室],[TA609數位視聽教室],</t>
  </si>
  <si>
    <t>[SA104教室],[SB006警報配線實驗室],</t>
  </si>
  <si>
    <t>[TA709數位教室],</t>
  </si>
  <si>
    <t>[TA715數位教室],</t>
  </si>
  <si>
    <t>[TA713數位教室],</t>
  </si>
  <si>
    <t>[二]C,[二]D,[五]A,</t>
  </si>
  <si>
    <t>[TA711數位教室],</t>
  </si>
  <si>
    <t>[TB1006西餐教室],</t>
  </si>
  <si>
    <t>[TB804-1運動控制實驗室],</t>
  </si>
  <si>
    <t>[二]A,[二]B,[二]C,</t>
  </si>
  <si>
    <t>00248</t>
  </si>
  <si>
    <t>體適能指導員培育實務(一)</t>
  </si>
  <si>
    <t>張瑞興</t>
  </si>
  <si>
    <t>00271</t>
  </si>
  <si>
    <t>00255</t>
  </si>
  <si>
    <t>運動按摩實務</t>
  </si>
  <si>
    <t>[U005動作與體能分析實習研究室],</t>
  </si>
  <si>
    <t>00320</t>
  </si>
  <si>
    <t>[一]C,[一]D,</t>
  </si>
  <si>
    <t>00250</t>
  </si>
  <si>
    <t>重量訓練與健身指導實務(二)</t>
  </si>
  <si>
    <t>00262</t>
  </si>
  <si>
    <t>休閒運動體驗(二)</t>
  </si>
  <si>
    <t>00280</t>
  </si>
  <si>
    <t>休閒運動專業指導實務(二)</t>
  </si>
  <si>
    <t>[四]1,[四]2,[四]3,</t>
  </si>
  <si>
    <t>[TB912調酒教室],</t>
  </si>
  <si>
    <t>[六]4,[六]5,</t>
  </si>
  <si>
    <t>[日]1,[日]2,[日]3,</t>
  </si>
  <si>
    <t>[日]8,[日]9,</t>
  </si>
  <si>
    <t>[TA810E化教室],</t>
  </si>
  <si>
    <t>00616</t>
  </si>
  <si>
    <t>柴油引擎檢修實務</t>
  </si>
  <si>
    <t>陳奇言</t>
  </si>
  <si>
    <t>[V103機車動力檢測實驗室],</t>
  </si>
  <si>
    <t>00606</t>
  </si>
  <si>
    <t>汽車美容實務</t>
  </si>
  <si>
    <t>[SA103教室],</t>
  </si>
  <si>
    <t>[五]D,[四]A,[四]B,</t>
  </si>
  <si>
    <t>[TB703圖形控制實驗室],</t>
  </si>
  <si>
    <t>[日]7,[日]8,[日]9,</t>
  </si>
  <si>
    <t>[TB506飛行模擬實驗室],</t>
  </si>
  <si>
    <t>[二]1,[二]7,[二]8,</t>
  </si>
  <si>
    <t>[六]8,[六]9,[六]A,[六]B,</t>
  </si>
  <si>
    <t>[TA908烘焙教室],</t>
  </si>
  <si>
    <t>[二]1,[二]2,[二]3,[二]4,</t>
  </si>
  <si>
    <t>[一]1,[一]2,[一]3,[一]4,</t>
  </si>
  <si>
    <t>[TB705安全監控實驗室],</t>
  </si>
  <si>
    <t>[SA107教室],[SB002水系統消防安全實驗室],</t>
  </si>
  <si>
    <t>[TA808E化教室],</t>
  </si>
  <si>
    <t>[日]1,[日]2,</t>
  </si>
  <si>
    <t>[日]3,[日]4,[日]5,</t>
  </si>
  <si>
    <t>[SA104教室],[SB014氣體滅火消防安全實驗室],</t>
  </si>
  <si>
    <t>[TB505人工智慧實驗室],</t>
  </si>
  <si>
    <t>[一]7,[一]8,</t>
  </si>
  <si>
    <t>Python程式設計概論</t>
  </si>
  <si>
    <t>[六]8,[六]9,[六]A,</t>
  </si>
  <si>
    <t>00292</t>
  </si>
  <si>
    <t>運動裁判法</t>
  </si>
  <si>
    <t>黃佩雯</t>
  </si>
  <si>
    <t>00289</t>
  </si>
  <si>
    <t>進二專休閒一A</t>
  </si>
  <si>
    <t>休閒運動指導（二）</t>
  </si>
  <si>
    <t>[日]7,[日]8,</t>
  </si>
  <si>
    <t>[SB413電腦教室],</t>
  </si>
  <si>
    <t>00368</t>
  </si>
  <si>
    <t>進二技幼保二A</t>
  </si>
  <si>
    <t>教保專業倫理</t>
  </si>
  <si>
    <t>黃珮書</t>
  </si>
  <si>
    <t>[B307數位教室],</t>
  </si>
  <si>
    <t>[B106代間共學共備室],</t>
  </si>
  <si>
    <t>[U109階梯教室],</t>
  </si>
  <si>
    <t>[日]5,[日]6,</t>
  </si>
  <si>
    <t>[日]4,[日]5,[日]6,</t>
  </si>
  <si>
    <t>[TB803機器人與智慧系統控制實驗室],</t>
  </si>
  <si>
    <t>[TA610數位教室],</t>
  </si>
  <si>
    <t>[V101-1汽油引擎檢修實驗室],</t>
  </si>
  <si>
    <t>[V101-4車輛電系檢修實驗室],</t>
  </si>
  <si>
    <t>[TB304網路工程實驗室],</t>
  </si>
  <si>
    <t>[SB211產業行銷網路教學教室],</t>
  </si>
  <si>
    <t>[A510實習旅行社專業教室],</t>
  </si>
  <si>
    <t>體育(二)-羽球</t>
  </si>
  <si>
    <t>[U006-2數位化教室],[U102韻律教室],[U301旭光堂單面羽球場01],</t>
  </si>
  <si>
    <t>[四]1,[四]2,</t>
  </si>
  <si>
    <t>[TA101有氧飛輪教室],</t>
  </si>
  <si>
    <t>公民素養-自然與永續環境</t>
  </si>
  <si>
    <t>00219</t>
  </si>
  <si>
    <t>嬰幼兒按摩</t>
  </si>
  <si>
    <t>劉梅蘭</t>
  </si>
  <si>
    <t>[B308數位教室],</t>
  </si>
  <si>
    <t>00651</t>
  </si>
  <si>
    <t>美膚保健</t>
  </si>
  <si>
    <t>00205</t>
  </si>
  <si>
    <t>進二技幼保二B</t>
  </si>
  <si>
    <t>坐月子餐點製作</t>
  </si>
  <si>
    <t>[SA302數位教室],</t>
  </si>
  <si>
    <t>[B201華語文中心數位教室],</t>
  </si>
  <si>
    <t>00321</t>
  </si>
  <si>
    <t>[五]C,[五]D,</t>
  </si>
  <si>
    <t>[三]1,</t>
  </si>
  <si>
    <t>[TA603數位視聽教室(I)],</t>
  </si>
  <si>
    <t>00203</t>
  </si>
  <si>
    <t>[日]3,[日]4,</t>
  </si>
  <si>
    <t>00186</t>
  </si>
  <si>
    <t>華語培力-實用華語(二)</t>
  </si>
  <si>
    <t>[B212華語文中心數位教室],</t>
  </si>
  <si>
    <t>公民素養-情緒管理</t>
  </si>
  <si>
    <t>公民素養-台灣歷史與文化</t>
  </si>
  <si>
    <t>公民素養-小說選讀</t>
  </si>
  <si>
    <t>鄭維誠</t>
  </si>
  <si>
    <t>[TA615室內飛行實驗室],</t>
  </si>
  <si>
    <t>[TB305數位教室],</t>
  </si>
  <si>
    <t>00545</t>
  </si>
  <si>
    <t>高等熱力學</t>
  </si>
  <si>
    <t>盧玟廷</t>
  </si>
  <si>
    <t>[六]3,[六]4,[六]5,</t>
  </si>
  <si>
    <t>[SA405研究生書報討論室],</t>
  </si>
  <si>
    <t>00544</t>
  </si>
  <si>
    <t>00463</t>
  </si>
  <si>
    <t>[一]B,[一]C,[一]D,</t>
  </si>
  <si>
    <t>00462</t>
  </si>
  <si>
    <t>[一]A,</t>
  </si>
  <si>
    <t>00518</t>
  </si>
  <si>
    <t>防火管理</t>
  </si>
  <si>
    <t>盧建銘</t>
  </si>
  <si>
    <t>[三]1,[三]2,[三]3,</t>
  </si>
  <si>
    <t>[五]B,[五]C,[五]D,</t>
  </si>
  <si>
    <t>[TB406智慧製造實驗室],</t>
  </si>
  <si>
    <t>[TB702積木仿真設計暨控制應用實驗室],</t>
  </si>
  <si>
    <t>[U102韻律教室],[U107-1數位化教室],[U301旭光堂單面羽球場01],</t>
  </si>
  <si>
    <t>00746</t>
  </si>
  <si>
    <t>羅松永</t>
  </si>
  <si>
    <t>[TA106撞球室],[U107-1數位化教室],[U110健身中心],[U301旭光堂單面羽球場01],</t>
  </si>
  <si>
    <t>01070</t>
  </si>
  <si>
    <t>[TA807E化教室],</t>
  </si>
  <si>
    <t>[SB411電腦教室],</t>
  </si>
  <si>
    <t>[二]A,[五]D,</t>
  </si>
  <si>
    <t>[一]C,[一]D,[二]D,</t>
  </si>
  <si>
    <t>jay0624@wfu.edu.tw</t>
    <phoneticPr fontId="1" type="noConversion"/>
  </si>
  <si>
    <t>電腦課程 需繳電腦實習費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</si>
</sst>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000"/>
    <numFmt numFmtId="178" formatCode="&quot;$&quot;#,##0"/>
  </numFmts>
  <fonts count="3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3"/>
      <charset val="136"/>
      <scheme val="minor"/>
    </font>
    <font>
      <b/>
      <sz val="12"/>
      <color rgb="FF000000"/>
      <name val="新細明體"/>
      <family val="1"/>
      <charset val="136"/>
    </font>
    <font>
      <sz val="12"/>
      <color theme="1"/>
      <name val="Calibri"/>
      <family val="2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4"/>
      <color rgb="FF000000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b/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7"/>
      <name val="微軟正黑體"/>
      <family val="2"/>
      <charset val="136"/>
    </font>
    <font>
      <b/>
      <sz val="12"/>
      <color theme="5" tint="-0.499984740745262"/>
      <name val="微軟正黑體"/>
      <family val="2"/>
      <charset val="136"/>
    </font>
    <font>
      <b/>
      <sz val="12"/>
      <color theme="5" tint="-0.499984740745262"/>
      <name val="新細明體"/>
      <family val="1"/>
      <charset val="136"/>
    </font>
    <font>
      <sz val="18"/>
      <name val="微軟正黑體"/>
      <family val="2"/>
      <charset val="136"/>
    </font>
    <font>
      <sz val="24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color theme="8" tint="-0.249977111117893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b/>
      <sz val="12"/>
      <color rgb="FF0070C0"/>
      <name val="微軟正黑體"/>
      <family val="2"/>
      <charset val="136"/>
    </font>
    <font>
      <sz val="12"/>
      <color theme="0" tint="-0.249977111117893"/>
      <name val="Calibri"/>
      <family val="2"/>
    </font>
    <font>
      <u/>
      <sz val="12"/>
      <color theme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0" fontId="6" fillId="0" borderId="14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3"/>
    </xf>
    <xf numFmtId="0" fontId="1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indent="5"/>
    </xf>
    <xf numFmtId="0" fontId="21" fillId="0" borderId="0" xfId="0" applyFont="1" applyAlignment="1">
      <alignment horizontal="left" vertical="center" indent="3"/>
    </xf>
    <xf numFmtId="49" fontId="0" fillId="5" borderId="1" xfId="0" applyNumberForma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9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9" fillId="0" borderId="23" xfId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center" vertical="center"/>
    </xf>
    <xf numFmtId="49" fontId="30" fillId="0" borderId="0" xfId="0" applyNumberFormat="1" applyFont="1">
      <alignment vertical="center"/>
    </xf>
    <xf numFmtId="0" fontId="13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>
      <alignment vertical="center"/>
    </xf>
    <xf numFmtId="0" fontId="30" fillId="0" borderId="0" xfId="0" applyFo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0" fillId="0" borderId="0" xfId="0" applyAlignment="1"/>
    <xf numFmtId="0" fontId="32" fillId="6" borderId="0" xfId="0" applyFont="1" applyFill="1" applyAlignment="1"/>
    <xf numFmtId="0" fontId="0" fillId="6" borderId="0" xfId="0" applyFill="1" applyAlignment="1"/>
    <xf numFmtId="0" fontId="32" fillId="0" borderId="0" xfId="0" applyFont="1" applyAlignment="1"/>
    <xf numFmtId="0" fontId="4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4" fillId="0" borderId="7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y0624@wfu.edu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20" zoomScaleNormal="120" workbookViewId="0">
      <selection activeCell="B8" sqref="B8"/>
    </sheetView>
  </sheetViews>
  <sheetFormatPr defaultRowHeight="16.5" x14ac:dyDescent="0.25"/>
  <cols>
    <col min="1" max="1" width="24.625" style="21" bestFit="1" customWidth="1"/>
    <col min="2" max="2" width="18.625" style="21" bestFit="1" customWidth="1"/>
    <col min="3" max="3" width="9" style="21"/>
    <col min="4" max="4" width="11.125" style="21" bestFit="1" customWidth="1"/>
    <col min="5" max="5" width="43.25" style="21" customWidth="1"/>
    <col min="6" max="16384" width="9" style="21"/>
  </cols>
  <sheetData>
    <row r="1" spans="1:7" x14ac:dyDescent="0.25">
      <c r="A1" s="51" t="s">
        <v>282</v>
      </c>
      <c r="B1" s="51"/>
    </row>
    <row r="2" spans="1:7" x14ac:dyDescent="0.25">
      <c r="A2" s="52" t="s">
        <v>1067</v>
      </c>
      <c r="B2" s="50" t="s">
        <v>281</v>
      </c>
    </row>
    <row r="3" spans="1:7" x14ac:dyDescent="0.25">
      <c r="A3" s="35" t="s">
        <v>344</v>
      </c>
      <c r="B3" s="24"/>
    </row>
    <row r="4" spans="1:7" x14ac:dyDescent="0.25">
      <c r="A4" s="35" t="s">
        <v>198</v>
      </c>
      <c r="B4" s="24"/>
    </row>
    <row r="5" spans="1:7" x14ac:dyDescent="0.25">
      <c r="A5" s="30"/>
      <c r="B5" s="27" t="s">
        <v>267</v>
      </c>
      <c r="C5" s="27" t="s">
        <v>212</v>
      </c>
      <c r="D5" s="27" t="s">
        <v>213</v>
      </c>
    </row>
    <row r="6" spans="1:7" x14ac:dyDescent="0.25">
      <c r="A6" s="35" t="s">
        <v>211</v>
      </c>
      <c r="B6" s="24"/>
      <c r="C6" s="26"/>
      <c r="D6" s="26"/>
      <c r="E6" s="55" t="s">
        <v>343</v>
      </c>
    </row>
    <row r="7" spans="1:7" x14ac:dyDescent="0.25">
      <c r="A7" s="36" t="s">
        <v>155</v>
      </c>
      <c r="B7" s="29"/>
    </row>
    <row r="8" spans="1:7" x14ac:dyDescent="0.25">
      <c r="A8" s="36" t="s">
        <v>197</v>
      </c>
      <c r="B8" s="28"/>
    </row>
    <row r="9" spans="1:7" x14ac:dyDescent="0.25">
      <c r="A9" s="30"/>
      <c r="B9" s="27" t="s">
        <v>157</v>
      </c>
      <c r="C9" s="27" t="s">
        <v>158</v>
      </c>
      <c r="D9" s="27" t="s">
        <v>159</v>
      </c>
      <c r="E9" s="27" t="s">
        <v>160</v>
      </c>
    </row>
    <row r="10" spans="1:7" x14ac:dyDescent="0.25">
      <c r="A10" s="36" t="s">
        <v>156</v>
      </c>
      <c r="B10" s="26"/>
      <c r="C10" s="26"/>
      <c r="D10" s="26"/>
      <c r="E10" s="26"/>
    </row>
    <row r="11" spans="1:7" x14ac:dyDescent="0.25">
      <c r="A11" s="36" t="s">
        <v>214</v>
      </c>
      <c r="B11" s="26"/>
      <c r="C11" s="38" t="s">
        <v>187</v>
      </c>
    </row>
    <row r="12" spans="1:7" x14ac:dyDescent="0.25">
      <c r="A12" s="36" t="s">
        <v>219</v>
      </c>
      <c r="B12" s="26"/>
      <c r="C12" s="38"/>
      <c r="E12" s="27" t="s">
        <v>230</v>
      </c>
    </row>
    <row r="13" spans="1:7" x14ac:dyDescent="0.25">
      <c r="A13" s="36" t="s">
        <v>222</v>
      </c>
      <c r="B13" s="26"/>
      <c r="C13" s="38" t="s">
        <v>187</v>
      </c>
      <c r="E13" s="26"/>
    </row>
    <row r="14" spans="1:7" x14ac:dyDescent="0.25">
      <c r="A14" s="36" t="s">
        <v>229</v>
      </c>
      <c r="B14" s="26"/>
      <c r="C14" s="38" t="s">
        <v>187</v>
      </c>
      <c r="D14" s="31"/>
      <c r="E14" s="31"/>
    </row>
    <row r="15" spans="1:7" x14ac:dyDescent="0.25">
      <c r="A15" s="36" t="s">
        <v>231</v>
      </c>
      <c r="B15" s="34" t="str">
        <f>IFERROR(VLOOKUP(B14,選單資料!A2:B7,2,FALSE),"")</f>
        <v/>
      </c>
      <c r="C15" s="38" t="s">
        <v>186</v>
      </c>
      <c r="D15" s="31"/>
      <c r="E15" s="31"/>
      <c r="F15" s="37" t="s">
        <v>188</v>
      </c>
      <c r="G15" s="37" t="s">
        <v>189</v>
      </c>
    </row>
    <row r="16" spans="1:7" x14ac:dyDescent="0.25">
      <c r="A16" s="36" t="s">
        <v>161</v>
      </c>
      <c r="B16" s="27" t="s">
        <v>162</v>
      </c>
      <c r="C16" s="29"/>
      <c r="D16" s="27" t="s">
        <v>171</v>
      </c>
      <c r="E16" s="44" t="str">
        <f>IFERROR(VLOOKUP($C16,'課程資料(勿動)'!$A$1:$M$271,5,FALSE),"")</f>
        <v/>
      </c>
      <c r="F16" s="25" t="str">
        <f>IFERROR(VLOOKUP($C16,'課程資料(勿動)'!$A$1:$M$271,7,FALSE),"0")</f>
        <v>0</v>
      </c>
      <c r="G16" s="25" t="str">
        <f>IFERROR(VLOOKUP($C16,'課程資料(勿動)'!$A$1:$M$271,8,FALSE),"0")</f>
        <v>0</v>
      </c>
    </row>
    <row r="17" spans="1:7" x14ac:dyDescent="0.25">
      <c r="B17" s="27" t="s">
        <v>163</v>
      </c>
      <c r="C17" s="29" t="s">
        <v>763</v>
      </c>
      <c r="D17" s="27" t="s">
        <v>172</v>
      </c>
      <c r="E17" s="44" t="str">
        <f>IFERROR(VLOOKUP($C17,'課程資料(勿動)'!$A$1:$M$271,5,FALSE),"")</f>
        <v/>
      </c>
      <c r="F17" s="25" t="str">
        <f>IFERROR(VLOOKUP($C17,'課程資料(勿動)'!$A$1:$M$271,7,FALSE),"0")</f>
        <v>0</v>
      </c>
      <c r="G17" s="25" t="str">
        <f>IFERROR(VLOOKUP($C17,'課程資料(勿動)'!$A$1:$M$271,8,FALSE),"0")</f>
        <v>0</v>
      </c>
    </row>
    <row r="18" spans="1:7" x14ac:dyDescent="0.25">
      <c r="B18" s="27" t="s">
        <v>164</v>
      </c>
      <c r="C18" s="29"/>
      <c r="D18" s="27" t="s">
        <v>173</v>
      </c>
      <c r="E18" s="44" t="str">
        <f>IFERROR(VLOOKUP($C18,'課程資料(勿動)'!$A$1:$M$271,5,FALSE),"")</f>
        <v/>
      </c>
      <c r="F18" s="25" t="str">
        <f>IFERROR(VLOOKUP($C18,'課程資料(勿動)'!$A$1:$M$271,7,FALSE),"0")</f>
        <v>0</v>
      </c>
      <c r="G18" s="25" t="str">
        <f>IFERROR(VLOOKUP($C18,'課程資料(勿動)'!$A$1:$M$271,8,FALSE),"0")</f>
        <v>0</v>
      </c>
    </row>
    <row r="19" spans="1:7" x14ac:dyDescent="0.25">
      <c r="B19" s="27" t="s">
        <v>165</v>
      </c>
      <c r="C19" s="29"/>
      <c r="D19" s="27" t="s">
        <v>174</v>
      </c>
      <c r="E19" s="44" t="str">
        <f>IFERROR(VLOOKUP($C19,'課程資料(勿動)'!$A$1:$M$271,5,FALSE),"")</f>
        <v/>
      </c>
      <c r="F19" s="25" t="str">
        <f>IFERROR(VLOOKUP($C19,'課程資料(勿動)'!$A$1:$M$271,7,FALSE),"0")</f>
        <v>0</v>
      </c>
      <c r="G19" s="25" t="str">
        <f>IFERROR(VLOOKUP($C19,'課程資料(勿動)'!$A$1:$M$271,8,FALSE),"0")</f>
        <v>0</v>
      </c>
    </row>
    <row r="20" spans="1:7" x14ac:dyDescent="0.25">
      <c r="B20" s="27" t="s">
        <v>166</v>
      </c>
      <c r="C20" s="29"/>
      <c r="D20" s="27" t="s">
        <v>175</v>
      </c>
      <c r="E20" s="44" t="str">
        <f>IFERROR(VLOOKUP($C20,'課程資料(勿動)'!$A$1:$M$271,5,FALSE),"")</f>
        <v/>
      </c>
      <c r="F20" s="25" t="str">
        <f>IFERROR(VLOOKUP($C20,'課程資料(勿動)'!$A$1:$M$271,7,FALSE),"0")</f>
        <v>0</v>
      </c>
      <c r="G20" s="25" t="str">
        <f>IFERROR(VLOOKUP($C20,'課程資料(勿動)'!$A$1:$M$271,8,FALSE),"0")</f>
        <v>0</v>
      </c>
    </row>
    <row r="21" spans="1:7" x14ac:dyDescent="0.25">
      <c r="B21" s="27" t="s">
        <v>167</v>
      </c>
      <c r="C21" s="29"/>
      <c r="D21" s="27" t="s">
        <v>176</v>
      </c>
      <c r="E21" s="44" t="str">
        <f>IFERROR(VLOOKUP($C21,'課程資料(勿動)'!$A$1:$M$271,5,FALSE),"")</f>
        <v/>
      </c>
      <c r="F21" s="25" t="str">
        <f>IFERROR(VLOOKUP($C21,'課程資料(勿動)'!$A$1:$M$271,7,FALSE),"0")</f>
        <v>0</v>
      </c>
      <c r="G21" s="25" t="str">
        <f>IFERROR(VLOOKUP($C21,'課程資料(勿動)'!$A$1:$M$271,8,FALSE),"0")</f>
        <v>0</v>
      </c>
    </row>
    <row r="22" spans="1:7" x14ac:dyDescent="0.25">
      <c r="B22" s="27" t="s">
        <v>168</v>
      </c>
      <c r="C22" s="29"/>
      <c r="D22" s="27" t="s">
        <v>177</v>
      </c>
      <c r="E22" s="44" t="str">
        <f>IFERROR(VLOOKUP($C22,'課程資料(勿動)'!$A$1:$M$271,5,FALSE),"")</f>
        <v/>
      </c>
      <c r="F22" s="25" t="str">
        <f>IFERROR(VLOOKUP($C22,'課程資料(勿動)'!$A$1:$M$271,7,FALSE),"0")</f>
        <v>0</v>
      </c>
      <c r="G22" s="25" t="str">
        <f>IFERROR(VLOOKUP($C22,'課程資料(勿動)'!$A$1:$M$271,8,FALSE),"0")</f>
        <v>0</v>
      </c>
    </row>
    <row r="23" spans="1:7" x14ac:dyDescent="0.25">
      <c r="B23" s="27" t="s">
        <v>169</v>
      </c>
      <c r="C23" s="29"/>
      <c r="D23" s="27" t="s">
        <v>178</v>
      </c>
      <c r="E23" s="44" t="str">
        <f>IFERROR(VLOOKUP($C23,'課程資料(勿動)'!$A$1:$M$271,5,FALSE),"")</f>
        <v/>
      </c>
      <c r="F23" s="25" t="str">
        <f>IFERROR(VLOOKUP($C23,'課程資料(勿動)'!$A$1:$M$271,7,FALSE),"0")</f>
        <v>0</v>
      </c>
      <c r="G23" s="25" t="str">
        <f>IFERROR(VLOOKUP($C23,'課程資料(勿動)'!$A$1:$M$271,8,FALSE),"0")</f>
        <v>0</v>
      </c>
    </row>
    <row r="24" spans="1:7" x14ac:dyDescent="0.25">
      <c r="B24" s="49" t="s">
        <v>170</v>
      </c>
      <c r="C24" s="29"/>
      <c r="D24" s="27" t="s">
        <v>179</v>
      </c>
      <c r="E24" s="44" t="str">
        <f>IFERROR(VLOOKUP($C24,'課程資料(勿動)'!$A$1:$M$271,5,FALSE),"")</f>
        <v/>
      </c>
      <c r="F24" s="25" t="str">
        <f>IFERROR(VLOOKUP($C24,'課程資料(勿動)'!$A$1:$M$271,7,FALSE),"0")</f>
        <v>0</v>
      </c>
      <c r="G24" s="25" t="str">
        <f>IFERROR(VLOOKUP($C24,'課程資料(勿動)'!$A$1:$M$271,8,FALSE),"0")</f>
        <v>0</v>
      </c>
    </row>
    <row r="25" spans="1:7" x14ac:dyDescent="0.25">
      <c r="A25" s="36" t="s">
        <v>180</v>
      </c>
      <c r="B25" s="25">
        <f>F16+F17+F18+F19+F20+F21+F22+F23+F24</f>
        <v>0</v>
      </c>
      <c r="C25" s="36" t="s">
        <v>190</v>
      </c>
      <c r="D25" s="25">
        <f>G16+G17+G18+G19+G20+G21+G22+G23+G24</f>
        <v>0</v>
      </c>
    </row>
    <row r="26" spans="1:7" x14ac:dyDescent="0.25">
      <c r="A26" s="36" t="s">
        <v>209</v>
      </c>
      <c r="B26" s="25"/>
      <c r="C26" s="45" t="s">
        <v>210</v>
      </c>
    </row>
    <row r="27" spans="1:7" x14ac:dyDescent="0.25">
      <c r="A27" s="36" t="s">
        <v>234</v>
      </c>
      <c r="B27" s="26"/>
    </row>
  </sheetData>
  <phoneticPr fontId="1" type="noConversion"/>
  <dataValidations count="6">
    <dataValidation type="list" allowBlank="1" showInputMessage="1" showErrorMessage="1" sqref="B14" xr:uid="{00000000-0002-0000-0000-000000000000}">
      <formula1>學制</formula1>
    </dataValidation>
    <dataValidation type="list" allowBlank="1" showInputMessage="1" showErrorMessage="1" sqref="B11" xr:uid="{00000000-0002-0000-0000-000001000000}">
      <formula1>車輛</formula1>
    </dataValidation>
    <dataValidation type="list" allowBlank="1" showInputMessage="1" showErrorMessage="1" sqref="B13" xr:uid="{00000000-0002-0000-0000-000002000000}">
      <formula1>最高學歷</formula1>
    </dataValidation>
    <dataValidation allowBlank="1" showInputMessage="1" showErrorMessage="1" promptTitle="請勿填寫本欄位" prompt="本欄位為自動帶出，請填寫左方選課代碼即可" sqref="E16:G24" xr:uid="{00000000-0002-0000-0000-000003000000}"/>
    <dataValidation allowBlank="1" showInputMessage="1" showErrorMessage="1" promptTitle="請勿填寫" prompt="本欄位為自動計算勿填寫，請填寫上方選課代碼" sqref="D25" xr:uid="{00000000-0002-0000-0000-000004000000}"/>
    <dataValidation errorStyle="warning" operator="lessThan" allowBlank="1" showInputMessage="1" errorTitle="超過18學分" promptTitle="請勿填寫" prompt="本欄位為自動計算勿填寫，請填寫上方選課代碼" sqref="B25" xr:uid="{00000000-0002-0000-0000-000005000000}"/>
  </dataValidations>
  <hyperlinks>
    <hyperlink ref="A2" r:id="rId1" xr:uid="{00000000-0004-0000-0000-000000000000}"/>
  </hyperlinks>
  <printOptions horizontalCentered="1"/>
  <pageMargins left="0.35433070866141736" right="0.27559055118110237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topLeftCell="A17" zoomScale="130" zoomScaleNormal="130" workbookViewId="0">
      <selection activeCell="A36" sqref="A36"/>
    </sheetView>
  </sheetViews>
  <sheetFormatPr defaultRowHeight="16.5" customHeight="1" x14ac:dyDescent="0.25"/>
  <cols>
    <col min="1" max="1" width="10.75" customWidth="1"/>
    <col min="2" max="2" width="15.5" bestFit="1" customWidth="1"/>
    <col min="3" max="3" width="21.375" customWidth="1"/>
    <col min="4" max="4" width="17.75" customWidth="1"/>
    <col min="5" max="5" width="11.625" bestFit="1" customWidth="1"/>
    <col min="7" max="7" width="8.375" customWidth="1"/>
    <col min="8" max="8" width="13" customWidth="1"/>
    <col min="9" max="9" width="26.5" customWidth="1"/>
    <col min="10" max="10" width="10.25" customWidth="1"/>
    <col min="11" max="11" width="11.75" customWidth="1"/>
    <col min="12" max="12" width="9.5" style="3" bestFit="1" customWidth="1"/>
  </cols>
  <sheetData>
    <row r="1" spans="1:11" ht="19.5" x14ac:dyDescent="0.25">
      <c r="A1" s="97" t="s">
        <v>767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ht="16.5" customHeight="1" x14ac:dyDescent="0.25">
      <c r="A2" s="84" t="s">
        <v>344</v>
      </c>
      <c r="B2" s="85"/>
      <c r="C2" s="100" t="str">
        <f>IFERROR(IF(ISBLANK('學生填寫(請填寫此處)'!B3),"",'學生填寫(請填寫此處)'!B3),"")</f>
        <v/>
      </c>
      <c r="D2" s="100"/>
      <c r="E2" s="4" t="s">
        <v>129</v>
      </c>
      <c r="F2" s="100" t="s">
        <v>130</v>
      </c>
      <c r="G2" s="100"/>
      <c r="H2" s="4" t="s">
        <v>131</v>
      </c>
      <c r="I2" s="101" t="s">
        <v>132</v>
      </c>
      <c r="J2" s="102"/>
      <c r="K2" s="103"/>
    </row>
    <row r="3" spans="1:11" ht="16.5" customHeight="1" x14ac:dyDescent="0.25">
      <c r="A3" s="84" t="s">
        <v>133</v>
      </c>
      <c r="B3" s="85"/>
      <c r="C3" s="100" t="s">
        <v>469</v>
      </c>
      <c r="D3" s="100"/>
      <c r="E3" s="4" t="s">
        <v>134</v>
      </c>
      <c r="F3" s="100" t="s">
        <v>135</v>
      </c>
      <c r="G3" s="100"/>
      <c r="H3" s="4" t="s">
        <v>136</v>
      </c>
      <c r="I3" s="104" t="str">
        <f>IFERROR(IF(ISBLANK('學生填寫(請填寫此處)'!B26),"",'學生填寫(請填寫此處)'!B26),"")</f>
        <v/>
      </c>
      <c r="J3" s="105"/>
      <c r="K3" s="106"/>
    </row>
    <row r="4" spans="1:11" ht="16.5" customHeight="1" x14ac:dyDescent="0.25">
      <c r="A4" s="84" t="s">
        <v>232</v>
      </c>
      <c r="B4" s="85"/>
      <c r="C4" s="86" t="str">
        <f>IFERROR(IF(ISBLANK('學生填寫(請填寫此處)'!B14),"",'學生填寫(請填寫此處)'!B14),"")</f>
        <v/>
      </c>
      <c r="D4" s="87" t="str">
        <f>IFERROR(IF(ISBLANK('學生填寫(請填寫此處)'!B6),"",'學生填寫(請填寫此處)'!B6),"")</f>
        <v/>
      </c>
      <c r="E4" s="87" t="str">
        <f>IFERROR(IF(ISBLANK('學生填寫(請填寫此處)'!C6),"",'學生填寫(請填寫此處)'!C6),"")</f>
        <v/>
      </c>
      <c r="F4" s="87" t="str">
        <f>IFERROR(IF(ISBLANK('學生填寫(請填寫此處)'!D6),"",'學生填寫(請填寫此處)'!D6),"")</f>
        <v/>
      </c>
      <c r="G4" s="87" t="str">
        <f>IFERROR(IF(ISBLANK('學生填寫(請填寫此處)'!E6),"",'學生填寫(請填寫此處)'!E6),"")</f>
        <v>(需年滿18歲始可報名)</v>
      </c>
      <c r="H4" s="87" t="str">
        <f>IFERROR(IF(ISBLANK('學生填寫(請填寫此處)'!F6),"",'學生填寫(請填寫此處)'!F6),"")</f>
        <v/>
      </c>
      <c r="I4" s="87" t="str">
        <f>IFERROR(IF(ISBLANK('學生填寫(請填寫此處)'!G6),"",'學生填寫(請填寫此處)'!G6),"")</f>
        <v/>
      </c>
      <c r="J4" s="88" t="str">
        <f>IFERROR(IF(ISBLANK('學生填寫(請填寫此處)'!H6),"",'學生填寫(請填寫此處)'!H6),"")</f>
        <v/>
      </c>
      <c r="K4" s="89" t="str">
        <f>IFERROR(IF(ISBLANK('學生填寫(請填寫此處)'!I6),"",'學生填寫(請填寫此處)'!I6),"")</f>
        <v/>
      </c>
    </row>
    <row r="5" spans="1:11" ht="16.5" customHeight="1" x14ac:dyDescent="0.25">
      <c r="A5" s="84" t="s">
        <v>137</v>
      </c>
      <c r="B5" s="85"/>
      <c r="C5" s="22" t="s">
        <v>153</v>
      </c>
      <c r="D5" s="6" t="str">
        <f>IFERROR(IF(ISBLANK('學生填寫(請填寫此處)'!B7),"",'學生填寫(請填寫此處)'!B7),"")</f>
        <v/>
      </c>
      <c r="E5" s="23" t="s">
        <v>154</v>
      </c>
      <c r="F5" s="47" t="str">
        <f>IFERROR(IF(ISBLANK('學生填寫(請填寫此處)'!B8),"",'學生填寫(請填寫此處)'!B8),"")</f>
        <v/>
      </c>
      <c r="G5" s="6"/>
      <c r="H5" s="23" t="s">
        <v>235</v>
      </c>
      <c r="I5" s="6" t="str">
        <f>IFERROR(IF(ISBLANK('學生填寫(請填寫此處)'!B27),"",'學生填寫(請填寫此處)'!B27),"")</f>
        <v/>
      </c>
      <c r="J5" s="6"/>
      <c r="K5" s="5"/>
    </row>
    <row r="6" spans="1:11" ht="16.5" customHeight="1" x14ac:dyDescent="0.25">
      <c r="A6" s="90" t="s">
        <v>138</v>
      </c>
      <c r="B6" s="91"/>
      <c r="C6" s="91"/>
      <c r="D6" s="91"/>
      <c r="E6" s="91"/>
      <c r="F6" s="91"/>
      <c r="G6" s="91"/>
      <c r="H6" s="91"/>
      <c r="I6" s="91"/>
      <c r="J6" s="92"/>
      <c r="K6" s="93"/>
    </row>
    <row r="7" spans="1:11" ht="39.75" customHeight="1" x14ac:dyDescent="0.25">
      <c r="A7" s="7" t="s">
        <v>1</v>
      </c>
      <c r="B7" s="8" t="s">
        <v>139</v>
      </c>
      <c r="C7" s="117" t="s">
        <v>140</v>
      </c>
      <c r="D7" s="96"/>
      <c r="E7" s="8" t="s">
        <v>191</v>
      </c>
      <c r="F7" s="8" t="s">
        <v>5</v>
      </c>
      <c r="G7" s="8" t="s">
        <v>141</v>
      </c>
      <c r="H7" s="8" t="s">
        <v>142</v>
      </c>
      <c r="I7" s="8" t="s">
        <v>280</v>
      </c>
      <c r="J7" s="75" t="s">
        <v>279</v>
      </c>
      <c r="K7" s="76"/>
    </row>
    <row r="8" spans="1:11" ht="16.5" customHeight="1" x14ac:dyDescent="0.25">
      <c r="A8" s="94" t="str">
        <f>IF(ISBLANK('學生填寫(請填寫此處)'!C16),"",'學生填寫(請填寫此處)'!C16)</f>
        <v/>
      </c>
      <c r="B8" s="95" t="str">
        <f>IFERROR(VLOOKUP($A8,'課程資料(勿動)'!$A$1:$M$271,6,FALSE),"")</f>
        <v/>
      </c>
      <c r="C8" s="9" t="str">
        <f>IFERROR(VLOOKUP($A8,'課程資料(勿動)'!$A$1:$M$271,5,FALSE),"")</f>
        <v/>
      </c>
      <c r="D8" s="10"/>
      <c r="E8" s="107" t="str">
        <f>IFERROR(IF(ISBLANK(VLOOKUP($A8,'課程資料(勿動)'!$A$1:$M$271,11,FALSE)),"",VLOOKUP($A8,'課程資料(勿動)'!$A$1:$M$271,11,FALSE)),"")</f>
        <v/>
      </c>
      <c r="F8" s="96" t="str">
        <f>IFERROR(VLOOKUP($A8,'課程資料(勿動)'!$A$1:$M$271,7,FALSE),"0")</f>
        <v>0</v>
      </c>
      <c r="G8" s="83" t="str">
        <f>IFERROR(VLOOKUP($A8,'課程資料(勿動)'!$A$1:$M$271,8,FALSE),"0")</f>
        <v>0</v>
      </c>
      <c r="H8" s="83" t="str">
        <f>IFERROR(VLOOKUP($A8,'課程資料(勿動)'!$A$1:$M$271,9,FALSE),"")</f>
        <v/>
      </c>
      <c r="I8" s="60" t="str">
        <f>IFERROR(VLOOKUP($A8,'課程資料(勿動)'!$A$1:$M$271,10,FALSE),"")</f>
        <v/>
      </c>
      <c r="J8" s="77" t="str">
        <f>IFERROR(VLOOKUP($A8,'課程資料(勿動)'!$A$1:$M$271,12,FALSE),"")</f>
        <v/>
      </c>
      <c r="K8" s="78"/>
    </row>
    <row r="9" spans="1:11" ht="16.5" customHeight="1" x14ac:dyDescent="0.25">
      <c r="A9" s="94"/>
      <c r="B9" s="95"/>
      <c r="C9" s="62" t="str">
        <f>IFERROR(VLOOKUP($A8,'課程資料(勿動)'!$A$1:$M$271,2,FALSE),"")</f>
        <v/>
      </c>
      <c r="D9" s="63"/>
      <c r="E9" s="108"/>
      <c r="F9" s="96"/>
      <c r="G9" s="83"/>
      <c r="H9" s="83"/>
      <c r="I9" s="61" t="str">
        <f>IFERROR(VLOOKUP($A8,'課程資料(勿動)'!$A$1:$M$271,13,FALSE),"")</f>
        <v/>
      </c>
      <c r="J9" s="79"/>
      <c r="K9" s="80"/>
    </row>
    <row r="10" spans="1:11" ht="16.5" customHeight="1" x14ac:dyDescent="0.25">
      <c r="A10" s="94" t="str">
        <f>IF(ISBLANK('學生填寫(請填寫此處)'!C17),"",'學生填寫(請填寫此處)'!C17)</f>
        <v>.</v>
      </c>
      <c r="B10" s="95" t="str">
        <f>IFERROR(VLOOKUP($A10,'課程資料(勿動)'!$A$1:$M$271,6,FALSE),"")</f>
        <v/>
      </c>
      <c r="C10" s="9" t="str">
        <f>IFERROR(VLOOKUP($A10,'課程資料(勿動)'!$A$1:$M$271,5,FALSE),"")</f>
        <v/>
      </c>
      <c r="D10" s="10"/>
      <c r="E10" s="107" t="str">
        <f>IFERROR(IF(ISBLANK(VLOOKUP($A10,'課程資料(勿動)'!$A$1:$M$271,11,FALSE)),"",VLOOKUP($A10,'課程資料(勿動)'!$A$1:$M$271,11,FALSE)),"")</f>
        <v/>
      </c>
      <c r="F10" s="96" t="str">
        <f>IFERROR(VLOOKUP($A10,'課程資料(勿動)'!$A$1:$M$271,7,FALSE),"0")</f>
        <v>0</v>
      </c>
      <c r="G10" s="83" t="str">
        <f>IFERROR(VLOOKUP($A10,'課程資料(勿動)'!$A$1:$M$271,8,FALSE),"0")</f>
        <v>0</v>
      </c>
      <c r="H10" s="83" t="str">
        <f>IFERROR(VLOOKUP($A10,'課程資料(勿動)'!$A$1:$M$271,9,FALSE),"")</f>
        <v/>
      </c>
      <c r="I10" s="60" t="str">
        <f>IFERROR(VLOOKUP($A10,'課程資料(勿動)'!$A$1:$M$271,10,FALSE),"")</f>
        <v/>
      </c>
      <c r="J10" s="77" t="str">
        <f>IFERROR(VLOOKUP($A10,'課程資料(勿動)'!$A$1:$M$271,12,FALSE),"")</f>
        <v/>
      </c>
      <c r="K10" s="78"/>
    </row>
    <row r="11" spans="1:11" ht="16.5" customHeight="1" x14ac:dyDescent="0.25">
      <c r="A11" s="94"/>
      <c r="B11" s="95"/>
      <c r="C11" s="62" t="str">
        <f>IFERROR(VLOOKUP($A10,'課程資料(勿動)'!$A$1:$M$271,2,FALSE),"")</f>
        <v/>
      </c>
      <c r="D11" s="63"/>
      <c r="E11" s="108"/>
      <c r="F11" s="96"/>
      <c r="G11" s="83"/>
      <c r="H11" s="83"/>
      <c r="I11" s="61" t="str">
        <f>IFERROR(VLOOKUP($A10,'課程資料(勿動)'!$A$1:$M$271,13,FALSE),"")</f>
        <v/>
      </c>
      <c r="J11" s="79"/>
      <c r="K11" s="80"/>
    </row>
    <row r="12" spans="1:11" ht="16.5" customHeight="1" x14ac:dyDescent="0.25">
      <c r="A12" s="94" t="str">
        <f>IF(ISBLANK('學生填寫(請填寫此處)'!C18),"",'學生填寫(請填寫此處)'!C18)</f>
        <v/>
      </c>
      <c r="B12" s="95" t="str">
        <f>IFERROR(VLOOKUP($A12,'課程資料(勿動)'!$A$1:$M$271,6,FALSE),"")</f>
        <v/>
      </c>
      <c r="C12" s="9" t="str">
        <f>IFERROR(VLOOKUP($A12,'課程資料(勿動)'!$A$1:$M$271,5,FALSE),"")</f>
        <v/>
      </c>
      <c r="D12" s="10"/>
      <c r="E12" s="107" t="str">
        <f>IFERROR(IF(ISBLANK(VLOOKUP($A12,'課程資料(勿動)'!$A$1:$M$271,11,FALSE)),"",VLOOKUP($A12,'課程資料(勿動)'!$A$1:$M$271,11,FALSE)),"")</f>
        <v/>
      </c>
      <c r="F12" s="96" t="str">
        <f>IFERROR(VLOOKUP($A12,'課程資料(勿動)'!$A$1:$M$271,7,FALSE),"0")</f>
        <v>0</v>
      </c>
      <c r="G12" s="83" t="str">
        <f>IFERROR(VLOOKUP($A12,'課程資料(勿動)'!$A$1:$M$271,8,FALSE),"0")</f>
        <v>0</v>
      </c>
      <c r="H12" s="83" t="str">
        <f>IFERROR(VLOOKUP($A12,'課程資料(勿動)'!$A$1:$M$271,9,FALSE),"")</f>
        <v/>
      </c>
      <c r="I12" s="60" t="str">
        <f>IFERROR(VLOOKUP($A12,'課程資料(勿動)'!$A$1:$M$271,10,FALSE),"")</f>
        <v/>
      </c>
      <c r="J12" s="77" t="str">
        <f>IFERROR(VLOOKUP($A12,'課程資料(勿動)'!$A$1:$M$271,12,FALSE),"")</f>
        <v/>
      </c>
      <c r="K12" s="78"/>
    </row>
    <row r="13" spans="1:11" ht="16.5" customHeight="1" x14ac:dyDescent="0.25">
      <c r="A13" s="94"/>
      <c r="B13" s="95"/>
      <c r="C13" s="62" t="str">
        <f>IFERROR(VLOOKUP($A12,'課程資料(勿動)'!$A$1:$M$271,2,FALSE),"")</f>
        <v/>
      </c>
      <c r="D13" s="63"/>
      <c r="E13" s="108"/>
      <c r="F13" s="96"/>
      <c r="G13" s="83"/>
      <c r="H13" s="83"/>
      <c r="I13" s="61" t="str">
        <f>IFERROR(VLOOKUP($A12,'課程資料(勿動)'!$A$1:$M$271,13,FALSE),"")</f>
        <v/>
      </c>
      <c r="J13" s="79"/>
      <c r="K13" s="80"/>
    </row>
    <row r="14" spans="1:11" ht="16.5" customHeight="1" x14ac:dyDescent="0.25">
      <c r="A14" s="94" t="str">
        <f>IF(ISBLANK('學生填寫(請填寫此處)'!C19),"",'學生填寫(請填寫此處)'!C19)</f>
        <v/>
      </c>
      <c r="B14" s="95" t="str">
        <f>IFERROR(VLOOKUP($A14,'課程資料(勿動)'!$A$1:$M$271,6,FALSE),"")</f>
        <v/>
      </c>
      <c r="C14" s="9" t="str">
        <f>IFERROR(VLOOKUP($A14,'課程資料(勿動)'!$A$1:$M$271,5,FALSE),"")</f>
        <v/>
      </c>
      <c r="D14" s="10"/>
      <c r="E14" s="107" t="str">
        <f>IFERROR(IF(ISBLANK(VLOOKUP($A14,'課程資料(勿動)'!$A$1:$M$271,11,FALSE)),"",VLOOKUP($A14,'課程資料(勿動)'!$A$1:$M$271,11,FALSE)),"")</f>
        <v/>
      </c>
      <c r="F14" s="96" t="str">
        <f>IFERROR(VLOOKUP($A14,'課程資料(勿動)'!$A$1:$M$271,7,FALSE),"0")</f>
        <v>0</v>
      </c>
      <c r="G14" s="83" t="str">
        <f>IFERROR(VLOOKUP($A14,'課程資料(勿動)'!$A$1:$M$271,8,FALSE),"0")</f>
        <v>0</v>
      </c>
      <c r="H14" s="83" t="str">
        <f>IFERROR(VLOOKUP($A14,'課程資料(勿動)'!$A$1:$M$271,9,FALSE),"")</f>
        <v/>
      </c>
      <c r="I14" s="60" t="str">
        <f>IFERROR(VLOOKUP($A14,'課程資料(勿動)'!$A$1:$M$271,10,FALSE),"")</f>
        <v/>
      </c>
      <c r="J14" s="77" t="str">
        <f>IFERROR(VLOOKUP($A14,'課程資料(勿動)'!$A$1:$M$271,12,FALSE),"")</f>
        <v/>
      </c>
      <c r="K14" s="78"/>
    </row>
    <row r="15" spans="1:11" ht="16.5" customHeight="1" x14ac:dyDescent="0.25">
      <c r="A15" s="94"/>
      <c r="B15" s="95"/>
      <c r="C15" s="62" t="str">
        <f>IFERROR(VLOOKUP($A14,'課程資料(勿動)'!$A$1:$M$271,2,FALSE),"")</f>
        <v/>
      </c>
      <c r="D15" s="63"/>
      <c r="E15" s="108"/>
      <c r="F15" s="96"/>
      <c r="G15" s="83"/>
      <c r="H15" s="83"/>
      <c r="I15" s="61" t="str">
        <f>IFERROR(VLOOKUP($A14,'課程資料(勿動)'!$A$1:$M$271,13,FALSE),"")</f>
        <v/>
      </c>
      <c r="J15" s="79"/>
      <c r="K15" s="80"/>
    </row>
    <row r="16" spans="1:11" ht="16.5" customHeight="1" x14ac:dyDescent="0.25">
      <c r="A16" s="94" t="str">
        <f>IF(ISBLANK('學生填寫(請填寫此處)'!C20),"",'學生填寫(請填寫此處)'!C20)</f>
        <v/>
      </c>
      <c r="B16" s="95" t="str">
        <f>IFERROR(VLOOKUP($A16,'課程資料(勿動)'!$A$1:$M$271,6,FALSE),"")</f>
        <v/>
      </c>
      <c r="C16" s="9" t="str">
        <f>IFERROR(VLOOKUP($A16,'課程資料(勿動)'!$A$1:$M$271,5,FALSE),"")</f>
        <v/>
      </c>
      <c r="D16" s="10"/>
      <c r="E16" s="107" t="str">
        <f>IFERROR(IF(ISBLANK(VLOOKUP($A16,'課程資料(勿動)'!$A$1:$M$271,11,FALSE)),"",VLOOKUP($A16,'課程資料(勿動)'!$A$1:$M$271,11,FALSE)),"")</f>
        <v/>
      </c>
      <c r="F16" s="96" t="str">
        <f>IFERROR(VLOOKUP($A16,'課程資料(勿動)'!$A$1:$M$271,7,FALSE),"0")</f>
        <v>0</v>
      </c>
      <c r="G16" s="83" t="str">
        <f>IFERROR(VLOOKUP($A16,'課程資料(勿動)'!$A$1:$M$271,8,FALSE),"0")</f>
        <v>0</v>
      </c>
      <c r="H16" s="83" t="str">
        <f>IFERROR(VLOOKUP($A16,'課程資料(勿動)'!$A$1:$M$271,9,FALSE),"")</f>
        <v/>
      </c>
      <c r="I16" s="60" t="str">
        <f>IFERROR(VLOOKUP($A16,'課程資料(勿動)'!$A$1:$M$271,10,FALSE),"")</f>
        <v/>
      </c>
      <c r="J16" s="77" t="str">
        <f>IFERROR(VLOOKUP($A16,'課程資料(勿動)'!$A$1:$M$271,12,FALSE),"")</f>
        <v/>
      </c>
      <c r="K16" s="78"/>
    </row>
    <row r="17" spans="1:11" ht="16.5" customHeight="1" x14ac:dyDescent="0.25">
      <c r="A17" s="94"/>
      <c r="B17" s="95"/>
      <c r="C17" s="62" t="str">
        <f>IFERROR(VLOOKUP($A16,'課程資料(勿動)'!$A$1:$M$271,2,FALSE),"")</f>
        <v/>
      </c>
      <c r="D17" s="63"/>
      <c r="E17" s="108"/>
      <c r="F17" s="96"/>
      <c r="G17" s="83"/>
      <c r="H17" s="83"/>
      <c r="I17" s="61" t="str">
        <f>IFERROR(VLOOKUP($A16,'課程資料(勿動)'!$A$1:$M$271,13,FALSE),"")</f>
        <v/>
      </c>
      <c r="J17" s="79"/>
      <c r="K17" s="80"/>
    </row>
    <row r="18" spans="1:11" ht="16.5" customHeight="1" x14ac:dyDescent="0.25">
      <c r="A18" s="94" t="str">
        <f>IF(ISBLANK('學生填寫(請填寫此處)'!C21),"",'學生填寫(請填寫此處)'!C21)</f>
        <v/>
      </c>
      <c r="B18" s="95" t="str">
        <f>IFERROR(VLOOKUP($A18,'課程資料(勿動)'!$A$1:$M$271,6,FALSE),"")</f>
        <v/>
      </c>
      <c r="C18" s="9" t="str">
        <f>IFERROR(VLOOKUP($A18,'課程資料(勿動)'!$A$1:$M$271,5,FALSE),"")</f>
        <v/>
      </c>
      <c r="D18" s="10"/>
      <c r="E18" s="107" t="str">
        <f>IFERROR(IF(ISBLANK(VLOOKUP($A18,'課程資料(勿動)'!$A$1:$M$271,11,FALSE)),"",VLOOKUP($A18,'課程資料(勿動)'!$A$1:$M$271,11,FALSE)),"")</f>
        <v/>
      </c>
      <c r="F18" s="96" t="str">
        <f>IFERROR(VLOOKUP($A18,'課程資料(勿動)'!$A$1:$M$271,7,FALSE),"0")</f>
        <v>0</v>
      </c>
      <c r="G18" s="83" t="str">
        <f>IFERROR(VLOOKUP($A18,'課程資料(勿動)'!$A$1:$M$271,8,FALSE),"0")</f>
        <v>0</v>
      </c>
      <c r="H18" s="83" t="str">
        <f>IFERROR(VLOOKUP($A18,'課程資料(勿動)'!$A$1:$M$271,9,FALSE),"")</f>
        <v/>
      </c>
      <c r="I18" s="60" t="str">
        <f>IFERROR(VLOOKUP($A18,'課程資料(勿動)'!$A$1:$M$271,10,FALSE),"")</f>
        <v/>
      </c>
      <c r="J18" s="77" t="str">
        <f>IFERROR(VLOOKUP($A18,'課程資料(勿動)'!$A$1:$M$271,12,FALSE),"")</f>
        <v/>
      </c>
      <c r="K18" s="78"/>
    </row>
    <row r="19" spans="1:11" ht="16.5" customHeight="1" x14ac:dyDescent="0.25">
      <c r="A19" s="94"/>
      <c r="B19" s="95"/>
      <c r="C19" s="62" t="str">
        <f>IFERROR(VLOOKUP($A18,'課程資料(勿動)'!$A$1:$M$271,2,FALSE),"")</f>
        <v/>
      </c>
      <c r="D19" s="63"/>
      <c r="E19" s="108"/>
      <c r="F19" s="96"/>
      <c r="G19" s="83"/>
      <c r="H19" s="83"/>
      <c r="I19" s="61" t="str">
        <f>IFERROR(VLOOKUP($A18,'課程資料(勿動)'!$A$1:$M$271,13,FALSE),"")</f>
        <v/>
      </c>
      <c r="J19" s="79"/>
      <c r="K19" s="80"/>
    </row>
    <row r="20" spans="1:11" ht="16.5" customHeight="1" x14ac:dyDescent="0.25">
      <c r="A20" s="94" t="str">
        <f>IF(ISBLANK('學生填寫(請填寫此處)'!C22),"",'學生填寫(請填寫此處)'!C22)</f>
        <v/>
      </c>
      <c r="B20" s="95" t="str">
        <f>IFERROR(VLOOKUP($A20,'課程資料(勿動)'!$A$1:$M$271,6,FALSE),"")</f>
        <v/>
      </c>
      <c r="C20" s="9" t="str">
        <f>IFERROR(VLOOKUP($A20,'課程資料(勿動)'!$A$1:$M$271,5,FALSE),"")</f>
        <v/>
      </c>
      <c r="D20" s="10"/>
      <c r="E20" s="107" t="str">
        <f>IFERROR(IF(ISBLANK(VLOOKUP($A20,'課程資料(勿動)'!$A$1:$M$271,11,FALSE)),"",VLOOKUP($A20,'課程資料(勿動)'!$A$1:$M$271,11,FALSE)),"")</f>
        <v/>
      </c>
      <c r="F20" s="96" t="str">
        <f>IFERROR(VLOOKUP($A20,'課程資料(勿動)'!$A$1:$M$271,7,FALSE),"0")</f>
        <v>0</v>
      </c>
      <c r="G20" s="83" t="str">
        <f>IFERROR(VLOOKUP($A20,'課程資料(勿動)'!$A$1:$M$271,8,FALSE),"0")</f>
        <v>0</v>
      </c>
      <c r="H20" s="83" t="str">
        <f>IFERROR(VLOOKUP($A20,'課程資料(勿動)'!$A$1:$M$271,9,FALSE),"")</f>
        <v/>
      </c>
      <c r="I20" s="60" t="str">
        <f>IFERROR(VLOOKUP($A20,'課程資料(勿動)'!$A$1:$M$271,10,FALSE),"")</f>
        <v/>
      </c>
      <c r="J20" s="77" t="str">
        <f>IFERROR(VLOOKUP($A20,'課程資料(勿動)'!$A$1:$M$271,12,FALSE),"")</f>
        <v/>
      </c>
      <c r="K20" s="78"/>
    </row>
    <row r="21" spans="1:11" ht="16.5" customHeight="1" x14ac:dyDescent="0.25">
      <c r="A21" s="94"/>
      <c r="B21" s="95"/>
      <c r="C21" s="62" t="str">
        <f>IFERROR(VLOOKUP($A20,'課程資料(勿動)'!$A$1:$M$271,2,FALSE),"")</f>
        <v/>
      </c>
      <c r="D21" s="63"/>
      <c r="E21" s="108"/>
      <c r="F21" s="96"/>
      <c r="G21" s="83"/>
      <c r="H21" s="83"/>
      <c r="I21" s="61" t="str">
        <f>IFERROR(VLOOKUP($A20,'課程資料(勿動)'!$A$1:$M$271,13,FALSE),"")</f>
        <v/>
      </c>
      <c r="J21" s="79"/>
      <c r="K21" s="80"/>
    </row>
    <row r="22" spans="1:11" ht="16.5" customHeight="1" x14ac:dyDescent="0.25">
      <c r="A22" s="94" t="str">
        <f>IF(ISBLANK('學生填寫(請填寫此處)'!C23),"",'學生填寫(請填寫此處)'!C23)</f>
        <v/>
      </c>
      <c r="B22" s="95" t="str">
        <f>IFERROR(VLOOKUP($A22,'課程資料(勿動)'!$A$1:$M$271,6,FALSE),"")</f>
        <v/>
      </c>
      <c r="C22" s="9" t="str">
        <f>IFERROR(VLOOKUP($A22,'課程資料(勿動)'!$A$1:$M$271,5,FALSE),"")</f>
        <v/>
      </c>
      <c r="D22" s="10"/>
      <c r="E22" s="107" t="str">
        <f>IFERROR(IF(ISBLANK(VLOOKUP($A22,'課程資料(勿動)'!$A$1:$M$271,11,FALSE)),"",VLOOKUP($A22,'課程資料(勿動)'!$A$1:$M$271,11,FALSE)),"")</f>
        <v/>
      </c>
      <c r="F22" s="96" t="str">
        <f>IFERROR(VLOOKUP($A22,'課程資料(勿動)'!$A$1:$M$271,7,FALSE),"0")</f>
        <v>0</v>
      </c>
      <c r="G22" s="83" t="str">
        <f>IFERROR(VLOOKUP($A22,'課程資料(勿動)'!$A$1:$M$271,8,FALSE),"0")</f>
        <v>0</v>
      </c>
      <c r="H22" s="83" t="str">
        <f>IFERROR(VLOOKUP($A22,'課程資料(勿動)'!$A$1:$M$271,9,FALSE),"")</f>
        <v/>
      </c>
      <c r="I22" s="60" t="str">
        <f>IFERROR(VLOOKUP($A22,'課程資料(勿動)'!$A$1:$M$271,10,FALSE),"")</f>
        <v/>
      </c>
      <c r="J22" s="77" t="str">
        <f>IFERROR(VLOOKUP($A22,'課程資料(勿動)'!$A$1:$M$271,12,FALSE),"")</f>
        <v/>
      </c>
      <c r="K22" s="78"/>
    </row>
    <row r="23" spans="1:11" ht="16.5" customHeight="1" x14ac:dyDescent="0.25">
      <c r="A23" s="94"/>
      <c r="B23" s="95"/>
      <c r="C23" s="62" t="str">
        <f>IFERROR(VLOOKUP($A22,'課程資料(勿動)'!$A$1:$M$271,2,FALSE),"")</f>
        <v/>
      </c>
      <c r="D23" s="63"/>
      <c r="E23" s="108"/>
      <c r="F23" s="96"/>
      <c r="G23" s="83"/>
      <c r="H23" s="83"/>
      <c r="I23" s="61" t="str">
        <f>IFERROR(VLOOKUP($A22,'課程資料(勿動)'!$A$1:$M$271,13,FALSE),"")</f>
        <v/>
      </c>
      <c r="J23" s="79"/>
      <c r="K23" s="80"/>
    </row>
    <row r="24" spans="1:11" ht="16.5" customHeight="1" x14ac:dyDescent="0.25">
      <c r="A24" s="94" t="str">
        <f>IF(ISBLANK('學生填寫(請填寫此處)'!C24),"",'學生填寫(請填寫此處)'!C24)</f>
        <v/>
      </c>
      <c r="B24" s="95" t="str">
        <f>IFERROR(VLOOKUP($A24,'課程資料(勿動)'!$A$1:$M$271,6,FALSE),"")</f>
        <v/>
      </c>
      <c r="C24" s="9" t="str">
        <f>IFERROR(VLOOKUP($A24,'課程資料(勿動)'!$A$1:$M$271,5,FALSE),"")</f>
        <v/>
      </c>
      <c r="D24" s="10"/>
      <c r="E24" s="107" t="str">
        <f>IFERROR(IF(ISBLANK(VLOOKUP($A24,'課程資料(勿動)'!$A$1:$M$271,11,FALSE)),"",VLOOKUP($A24,'課程資料(勿動)'!$A$1:$M$271,11,FALSE)),"")</f>
        <v/>
      </c>
      <c r="F24" s="96" t="str">
        <f>IFERROR(VLOOKUP($A24,'課程資料(勿動)'!$A$1:$M$271,7,FALSE),"0")</f>
        <v>0</v>
      </c>
      <c r="G24" s="83" t="str">
        <f>IFERROR(VLOOKUP($A24,'課程資料(勿動)'!$A$1:$M$271,8,FALSE),"0")</f>
        <v>0</v>
      </c>
      <c r="H24" s="83" t="str">
        <f>IFERROR(VLOOKUP($A24,'課程資料(勿動)'!$A$1:$M$271,9,FALSE),"")</f>
        <v/>
      </c>
      <c r="I24" s="60" t="str">
        <f>IFERROR(VLOOKUP($A24,'課程資料(勿動)'!$A$1:$M$271,10,FALSE),"")</f>
        <v/>
      </c>
      <c r="J24" s="77" t="str">
        <f>IFERROR(VLOOKUP($A24,'課程資料(勿動)'!$A$1:$M$271,12,FALSE),"")</f>
        <v/>
      </c>
      <c r="K24" s="78"/>
    </row>
    <row r="25" spans="1:11" ht="16.5" customHeight="1" x14ac:dyDescent="0.25">
      <c r="A25" s="94"/>
      <c r="B25" s="95"/>
      <c r="C25" s="62" t="str">
        <f>IFERROR(VLOOKUP($A24,'課程資料(勿動)'!$A$1:$M$271,2,FALSE),"")</f>
        <v/>
      </c>
      <c r="D25" s="63"/>
      <c r="E25" s="108"/>
      <c r="F25" s="96"/>
      <c r="G25" s="83"/>
      <c r="H25" s="83"/>
      <c r="I25" s="61" t="str">
        <f>IFERROR(VLOOKUP($A24,'課程資料(勿動)'!$A$1:$M$271,13,FALSE),"")</f>
        <v/>
      </c>
      <c r="J25" s="79"/>
      <c r="K25" s="80"/>
    </row>
    <row r="26" spans="1:11" ht="16.5" customHeight="1" x14ac:dyDescent="0.25">
      <c r="A26" s="11" t="s">
        <v>143</v>
      </c>
      <c r="B26" s="12" t="str">
        <f>IFERROR(VLOOKUP('學生填寫(請填寫此處)'!B14,選單資料!A2:B7,2,FALSE),"")</f>
        <v/>
      </c>
      <c r="C26" s="13" t="s">
        <v>144</v>
      </c>
      <c r="D26" s="15" t="str">
        <f>IF(OR(E8="電腦課程",E10="電腦課程",E12="電腦課程",E14="電腦課程",E16="電腦課程",E18="電腦課程",E20="電腦課程",E22="電腦課程",E24="電腦課程"),850,"0")</f>
        <v>0</v>
      </c>
      <c r="E26" s="14" t="s">
        <v>145</v>
      </c>
      <c r="F26" s="48">
        <f>F8+F10+F12+F14+F16+F18+F20+F22+F24</f>
        <v>0</v>
      </c>
      <c r="G26" s="48">
        <f>G8+G10+G12+G14+G16+G18+G20+G22+G24</f>
        <v>0</v>
      </c>
      <c r="H26" s="14" t="s">
        <v>146</v>
      </c>
      <c r="I26" s="109" t="str">
        <f>IFERROR(B26*G26+D26,"0")</f>
        <v>0</v>
      </c>
      <c r="J26" s="110"/>
      <c r="K26" s="111"/>
    </row>
    <row r="27" spans="1:11" ht="16.5" customHeight="1" x14ac:dyDescent="0.25">
      <c r="A27" s="112"/>
      <c r="B27" s="82"/>
      <c r="C27" s="82"/>
      <c r="D27" s="82"/>
      <c r="E27" s="82"/>
      <c r="F27" s="82"/>
      <c r="G27" s="82"/>
      <c r="H27" s="82"/>
      <c r="I27" s="82"/>
      <c r="J27" s="82"/>
      <c r="K27" s="113"/>
    </row>
    <row r="28" spans="1:11" ht="30" customHeight="1" x14ac:dyDescent="0.25">
      <c r="A28" s="16"/>
      <c r="B28" s="17" t="s">
        <v>345</v>
      </c>
      <c r="C28" s="17"/>
      <c r="D28" s="68" t="s">
        <v>765</v>
      </c>
      <c r="E28" s="68"/>
      <c r="F28" s="68"/>
      <c r="G28" s="68"/>
      <c r="H28" s="17" t="s">
        <v>236</v>
      </c>
      <c r="I28" s="17"/>
      <c r="J28" s="17"/>
      <c r="K28" s="18"/>
    </row>
    <row r="29" spans="1:11" ht="36" customHeight="1" x14ac:dyDescent="0.25">
      <c r="A29" s="16"/>
      <c r="B29" s="17"/>
      <c r="C29" s="17"/>
      <c r="D29" s="68" t="s">
        <v>764</v>
      </c>
      <c r="E29" s="68"/>
      <c r="F29" s="68"/>
      <c r="G29" s="68"/>
      <c r="H29" s="17" t="s">
        <v>233</v>
      </c>
      <c r="I29" s="17"/>
      <c r="J29" s="17"/>
      <c r="K29" s="18"/>
    </row>
    <row r="30" spans="1:11" ht="42.75" customHeight="1" thickBot="1" x14ac:dyDescent="0.3">
      <c r="A30" s="114" t="s">
        <v>150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6"/>
    </row>
    <row r="31" spans="1:11" x14ac:dyDescent="0.25">
      <c r="A31" s="19" t="s">
        <v>147</v>
      </c>
    </row>
    <row r="32" spans="1:11" ht="30.75" customHeight="1" x14ac:dyDescent="0.25">
      <c r="A32" s="19"/>
    </row>
    <row r="33" spans="1:11" x14ac:dyDescent="0.25">
      <c r="A33" s="19"/>
      <c r="B33" s="46"/>
      <c r="D33" s="82"/>
      <c r="E33" s="82"/>
      <c r="F33" s="82"/>
      <c r="H33" s="82"/>
      <c r="I33" s="82"/>
    </row>
    <row r="34" spans="1:11" ht="19.5" x14ac:dyDescent="0.25">
      <c r="A34" s="81" t="s">
        <v>766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5" spans="1:11" ht="16.5" customHeight="1" thickBot="1" x14ac:dyDescent="0.3"/>
    <row r="36" spans="1:11" ht="90" customHeight="1" x14ac:dyDescent="0.25">
      <c r="A36" s="19"/>
      <c r="B36" s="57"/>
      <c r="D36" s="69" t="s">
        <v>220</v>
      </c>
      <c r="E36" s="70"/>
      <c r="F36" s="70"/>
      <c r="G36" s="71"/>
      <c r="H36" s="69" t="s">
        <v>221</v>
      </c>
      <c r="I36" s="70"/>
      <c r="J36" s="71"/>
    </row>
    <row r="37" spans="1:11" ht="90" customHeight="1" thickBot="1" x14ac:dyDescent="0.3">
      <c r="A37" s="19"/>
      <c r="B37" s="56"/>
      <c r="D37" s="72"/>
      <c r="E37" s="73"/>
      <c r="F37" s="73"/>
      <c r="G37" s="74"/>
      <c r="H37" s="72"/>
      <c r="I37" s="73"/>
      <c r="J37" s="74"/>
    </row>
    <row r="38" spans="1:11" ht="30.75" customHeight="1" x14ac:dyDescent="0.25">
      <c r="A38" s="19"/>
    </row>
    <row r="39" spans="1:11" ht="30" customHeight="1" x14ac:dyDescent="0.25"/>
    <row r="40" spans="1:11" ht="30.75" x14ac:dyDescent="0.25">
      <c r="A40" s="40" t="s">
        <v>468</v>
      </c>
    </row>
    <row r="41" spans="1:11" ht="16.5" customHeight="1" x14ac:dyDescent="0.25">
      <c r="A41" s="20" t="s">
        <v>398</v>
      </c>
    </row>
    <row r="42" spans="1:11" ht="16.5" customHeight="1" x14ac:dyDescent="0.25">
      <c r="A42" s="42" t="s">
        <v>196</v>
      </c>
    </row>
    <row r="43" spans="1:11" ht="20.25" x14ac:dyDescent="0.25">
      <c r="A43" s="41" t="s">
        <v>193</v>
      </c>
    </row>
    <row r="44" spans="1:11" ht="20.25" x14ac:dyDescent="0.25">
      <c r="A44" s="41" t="s">
        <v>194</v>
      </c>
    </row>
    <row r="45" spans="1:11" ht="20.25" x14ac:dyDescent="0.25">
      <c r="A45" s="41" t="s">
        <v>195</v>
      </c>
    </row>
    <row r="46" spans="1:11" ht="16.5" customHeight="1" x14ac:dyDescent="0.25">
      <c r="A46" s="20" t="s">
        <v>151</v>
      </c>
    </row>
    <row r="47" spans="1:11" ht="16.5" customHeight="1" x14ac:dyDescent="0.25">
      <c r="A47" s="20" t="s">
        <v>152</v>
      </c>
    </row>
    <row r="48" spans="1:11" ht="16.5" customHeight="1" x14ac:dyDescent="0.25">
      <c r="A48" s="20" t="s">
        <v>148</v>
      </c>
    </row>
    <row r="49" spans="1:1" ht="16.5" customHeight="1" x14ac:dyDescent="0.25">
      <c r="A49" s="20" t="s">
        <v>149</v>
      </c>
    </row>
    <row r="51" spans="1:1" ht="23.25" x14ac:dyDescent="0.25">
      <c r="A51" s="39" t="s">
        <v>192</v>
      </c>
    </row>
  </sheetData>
  <mergeCells count="88">
    <mergeCell ref="A27:K27"/>
    <mergeCell ref="A30:K30"/>
    <mergeCell ref="C7:D7"/>
    <mergeCell ref="E8:E9"/>
    <mergeCell ref="E10:E11"/>
    <mergeCell ref="E12:E13"/>
    <mergeCell ref="E14:E15"/>
    <mergeCell ref="A24:A25"/>
    <mergeCell ref="B24:B25"/>
    <mergeCell ref="F24:F25"/>
    <mergeCell ref="G24:G25"/>
    <mergeCell ref="H24:H25"/>
    <mergeCell ref="E24:E25"/>
    <mergeCell ref="A20:A21"/>
    <mergeCell ref="B20:B21"/>
    <mergeCell ref="F20:F21"/>
    <mergeCell ref="I26:K26"/>
    <mergeCell ref="G20:G21"/>
    <mergeCell ref="H20:H21"/>
    <mergeCell ref="J24:K25"/>
    <mergeCell ref="A18:A19"/>
    <mergeCell ref="B18:B19"/>
    <mergeCell ref="F18:F19"/>
    <mergeCell ref="G18:G19"/>
    <mergeCell ref="H18:H19"/>
    <mergeCell ref="E18:E19"/>
    <mergeCell ref="E20:E21"/>
    <mergeCell ref="A22:A23"/>
    <mergeCell ref="B22:B23"/>
    <mergeCell ref="E22:E23"/>
    <mergeCell ref="F22:F23"/>
    <mergeCell ref="G22:G23"/>
    <mergeCell ref="E16:E17"/>
    <mergeCell ref="A16:A17"/>
    <mergeCell ref="B16:B17"/>
    <mergeCell ref="F16:F17"/>
    <mergeCell ref="A12:A13"/>
    <mergeCell ref="B12:B13"/>
    <mergeCell ref="F12:F13"/>
    <mergeCell ref="A14:A15"/>
    <mergeCell ref="B14:B15"/>
    <mergeCell ref="F14:F15"/>
    <mergeCell ref="I3:K3"/>
    <mergeCell ref="A3:B3"/>
    <mergeCell ref="C3:D3"/>
    <mergeCell ref="F3:G3"/>
    <mergeCell ref="G14:G15"/>
    <mergeCell ref="H14:H15"/>
    <mergeCell ref="F10:F11"/>
    <mergeCell ref="G10:G11"/>
    <mergeCell ref="H10:H11"/>
    <mergeCell ref="A1:K1"/>
    <mergeCell ref="A2:B2"/>
    <mergeCell ref="C2:D2"/>
    <mergeCell ref="F2:G2"/>
    <mergeCell ref="I2:K2"/>
    <mergeCell ref="H22:H23"/>
    <mergeCell ref="A4:B4"/>
    <mergeCell ref="C4:K4"/>
    <mergeCell ref="A5:B5"/>
    <mergeCell ref="A6:K6"/>
    <mergeCell ref="A8:A9"/>
    <mergeCell ref="B8:B9"/>
    <mergeCell ref="H8:H9"/>
    <mergeCell ref="A10:A11"/>
    <mergeCell ref="B10:B11"/>
    <mergeCell ref="F8:F9"/>
    <mergeCell ref="G8:G9"/>
    <mergeCell ref="G16:G17"/>
    <mergeCell ref="H16:H17"/>
    <mergeCell ref="G12:G13"/>
    <mergeCell ref="H12:H13"/>
    <mergeCell ref="D29:G29"/>
    <mergeCell ref="D28:G28"/>
    <mergeCell ref="H36:J37"/>
    <mergeCell ref="J7:K7"/>
    <mergeCell ref="J8:K9"/>
    <mergeCell ref="J10:K11"/>
    <mergeCell ref="J12:K13"/>
    <mergeCell ref="J14:K15"/>
    <mergeCell ref="A34:K34"/>
    <mergeCell ref="D36:G37"/>
    <mergeCell ref="J16:K17"/>
    <mergeCell ref="J18:K19"/>
    <mergeCell ref="J20:K21"/>
    <mergeCell ref="J22:K23"/>
    <mergeCell ref="D33:F33"/>
    <mergeCell ref="H33:I33"/>
  </mergeCells>
  <phoneticPr fontId="1" type="noConversion"/>
  <dataValidations count="1">
    <dataValidation allowBlank="1" showInputMessage="1" showErrorMessage="1" promptTitle="請勿填寫本表格" prompt="本表格僅供列印，資料為自動產生請勿於表格內填寫資料，請填寫左下角「學生填寫(請填寫此處)」欄位" sqref="A1:D30 H1:K30 E30:G30 E1:G27" xr:uid="{00000000-0002-0000-0100-000000000000}"/>
  </dataValidations>
  <printOptions horizontalCentered="1"/>
  <pageMargins left="0.39370078740157483" right="0.35433070866141736" top="0.31496062992125984" bottom="0.43307086614173229" header="0.23622047244094491" footer="0.31496062992125984"/>
  <pageSetup paperSize="9" scale="90" firstPageNumber="0" pageOrder="overThenDown" orientation="landscape" horizontalDpi="300" verticalDpi="300" r:id="rId1"/>
  <headerFooter alignWithMargins="0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6"/>
  <sheetViews>
    <sheetView zoomScale="70" zoomScaleNormal="70" workbookViewId="0">
      <pane xSplit="1" ySplit="1" topLeftCell="B267" activePane="bottomRight" state="frozen"/>
      <selection pane="topRight" activeCell="B1" sqref="B1"/>
      <selection pane="bottomLeft" activeCell="A2" sqref="A2"/>
      <selection pane="bottomRight" activeCell="C306" sqref="C306"/>
    </sheetView>
  </sheetViews>
  <sheetFormatPr defaultRowHeight="16.5" customHeight="1" x14ac:dyDescent="0.25"/>
  <cols>
    <col min="1" max="1" width="10" style="1" bestFit="1" customWidth="1"/>
    <col min="2" max="2" width="16" style="1" bestFit="1" customWidth="1"/>
    <col min="3" max="3" width="33.75" style="1" bestFit="1" customWidth="1"/>
    <col min="4" max="4" width="8" style="1" bestFit="1" customWidth="1"/>
    <col min="5" max="5" width="33.75" style="2" bestFit="1" customWidth="1"/>
    <col min="6" max="6" width="12.25" style="1" bestFit="1" customWidth="1"/>
    <col min="7" max="8" width="8" style="1" bestFit="1" customWidth="1"/>
    <col min="9" max="9" width="10" style="1" bestFit="1" customWidth="1"/>
    <col min="10" max="10" width="26.875" style="1" bestFit="1" customWidth="1"/>
    <col min="11" max="11" width="26.75" style="1" bestFit="1" customWidth="1"/>
    <col min="12" max="12" width="10" style="54" bestFit="1" customWidth="1"/>
    <col min="13" max="13" width="85.625" bestFit="1" customWidth="1"/>
  </cols>
  <sheetData>
    <row r="1" spans="1:13" ht="16.5" customHeight="1" x14ac:dyDescent="0.25">
      <c r="A1" s="43" t="s">
        <v>1</v>
      </c>
      <c r="B1" s="43" t="s">
        <v>0</v>
      </c>
      <c r="C1" s="43" t="s">
        <v>2</v>
      </c>
      <c r="D1" s="43" t="s">
        <v>3</v>
      </c>
      <c r="E1" s="43" t="s">
        <v>140</v>
      </c>
      <c r="F1" s="43" t="s">
        <v>4</v>
      </c>
      <c r="G1" s="43" t="s">
        <v>199</v>
      </c>
      <c r="H1" s="43" t="s">
        <v>200</v>
      </c>
      <c r="I1" s="43" t="s">
        <v>201</v>
      </c>
      <c r="J1" s="43" t="s">
        <v>6</v>
      </c>
      <c r="K1" s="43" t="s">
        <v>768</v>
      </c>
      <c r="L1" s="53" t="s">
        <v>278</v>
      </c>
      <c r="M1" s="43" t="s">
        <v>277</v>
      </c>
    </row>
    <row r="2" spans="1:13" s="58" customFormat="1" ht="16.5" customHeight="1" x14ac:dyDescent="0.25">
      <c r="A2" s="64" t="s">
        <v>471</v>
      </c>
      <c r="B2" s="64" t="s">
        <v>268</v>
      </c>
      <c r="C2" s="64" t="s">
        <v>347</v>
      </c>
      <c r="D2" s="64"/>
      <c r="E2" s="64" t="s">
        <v>347</v>
      </c>
      <c r="F2" s="64" t="s">
        <v>290</v>
      </c>
      <c r="G2" s="64" t="s">
        <v>8</v>
      </c>
      <c r="H2" s="64" t="s">
        <v>8</v>
      </c>
      <c r="I2" s="64" t="s">
        <v>14</v>
      </c>
      <c r="J2" s="64" t="s">
        <v>813</v>
      </c>
      <c r="K2" s="64" t="s">
        <v>268</v>
      </c>
      <c r="L2" s="64"/>
      <c r="M2" s="64" t="s">
        <v>854</v>
      </c>
    </row>
    <row r="3" spans="1:13" s="58" customFormat="1" ht="16.5" customHeight="1" x14ac:dyDescent="0.25">
      <c r="A3" s="64" t="s">
        <v>422</v>
      </c>
      <c r="B3" s="64" t="s">
        <v>268</v>
      </c>
      <c r="C3" s="64" t="s">
        <v>346</v>
      </c>
      <c r="D3" s="64"/>
      <c r="E3" s="64" t="s">
        <v>346</v>
      </c>
      <c r="F3" s="64" t="s">
        <v>290</v>
      </c>
      <c r="G3" s="64" t="s">
        <v>13</v>
      </c>
      <c r="H3" s="64" t="s">
        <v>13</v>
      </c>
      <c r="I3" s="64" t="s">
        <v>29</v>
      </c>
      <c r="J3" s="64" t="s">
        <v>926</v>
      </c>
      <c r="K3" s="64" t="s">
        <v>268</v>
      </c>
      <c r="L3" s="64"/>
      <c r="M3" s="64" t="s">
        <v>271</v>
      </c>
    </row>
    <row r="4" spans="1:13" s="58" customFormat="1" ht="16.5" customHeight="1" x14ac:dyDescent="0.25">
      <c r="A4" s="64" t="s">
        <v>472</v>
      </c>
      <c r="B4" s="64" t="s">
        <v>268</v>
      </c>
      <c r="C4" s="64" t="s">
        <v>346</v>
      </c>
      <c r="D4" s="64"/>
      <c r="E4" s="64" t="s">
        <v>346</v>
      </c>
      <c r="F4" s="64" t="s">
        <v>290</v>
      </c>
      <c r="G4" s="64" t="s">
        <v>13</v>
      </c>
      <c r="H4" s="64" t="s">
        <v>13</v>
      </c>
      <c r="I4" s="64" t="s">
        <v>32</v>
      </c>
      <c r="J4" s="64" t="s">
        <v>785</v>
      </c>
      <c r="K4" s="64" t="s">
        <v>268</v>
      </c>
      <c r="L4" s="64"/>
      <c r="M4" s="64" t="s">
        <v>270</v>
      </c>
    </row>
    <row r="5" spans="1:13" s="58" customFormat="1" ht="16.5" customHeight="1" x14ac:dyDescent="0.25">
      <c r="A5" s="64" t="s">
        <v>473</v>
      </c>
      <c r="B5" s="64" t="s">
        <v>268</v>
      </c>
      <c r="C5" s="64" t="s">
        <v>346</v>
      </c>
      <c r="D5" s="64"/>
      <c r="E5" s="64" t="s">
        <v>346</v>
      </c>
      <c r="F5" s="64" t="s">
        <v>290</v>
      </c>
      <c r="G5" s="64" t="s">
        <v>13</v>
      </c>
      <c r="H5" s="64" t="s">
        <v>13</v>
      </c>
      <c r="I5" s="64" t="s">
        <v>32</v>
      </c>
      <c r="J5" s="64" t="s">
        <v>202</v>
      </c>
      <c r="K5" s="64" t="s">
        <v>268</v>
      </c>
      <c r="L5" s="64"/>
      <c r="M5" s="64" t="s">
        <v>270</v>
      </c>
    </row>
    <row r="6" spans="1:13" s="58" customFormat="1" ht="16.5" customHeight="1" x14ac:dyDescent="0.25">
      <c r="A6" s="64" t="s">
        <v>424</v>
      </c>
      <c r="B6" s="64" t="s">
        <v>268</v>
      </c>
      <c r="C6" s="64" t="s">
        <v>346</v>
      </c>
      <c r="D6" s="64"/>
      <c r="E6" s="64" t="s">
        <v>346</v>
      </c>
      <c r="F6" s="64" t="s">
        <v>290</v>
      </c>
      <c r="G6" s="64" t="s">
        <v>13</v>
      </c>
      <c r="H6" s="64" t="s">
        <v>13</v>
      </c>
      <c r="I6" s="64" t="s">
        <v>32</v>
      </c>
      <c r="J6" s="64" t="s">
        <v>926</v>
      </c>
      <c r="K6" s="64" t="s">
        <v>268</v>
      </c>
      <c r="L6" s="64"/>
      <c r="M6" s="64" t="s">
        <v>270</v>
      </c>
    </row>
    <row r="7" spans="1:13" s="58" customFormat="1" ht="16.5" customHeight="1" x14ac:dyDescent="0.25">
      <c r="A7" s="64" t="s">
        <v>470</v>
      </c>
      <c r="B7" s="64" t="s">
        <v>268</v>
      </c>
      <c r="C7" s="64" t="s">
        <v>346</v>
      </c>
      <c r="D7" s="64"/>
      <c r="E7" s="64" t="s">
        <v>346</v>
      </c>
      <c r="F7" s="64" t="s">
        <v>290</v>
      </c>
      <c r="G7" s="64" t="s">
        <v>13</v>
      </c>
      <c r="H7" s="64" t="s">
        <v>13</v>
      </c>
      <c r="I7" s="64" t="s">
        <v>31</v>
      </c>
      <c r="J7" s="64" t="s">
        <v>785</v>
      </c>
      <c r="K7" s="64" t="s">
        <v>268</v>
      </c>
      <c r="L7" s="64"/>
      <c r="M7" s="64" t="s">
        <v>269</v>
      </c>
    </row>
    <row r="8" spans="1:13" s="58" customFormat="1" ht="16.5" customHeight="1" x14ac:dyDescent="0.25">
      <c r="A8" s="64" t="s">
        <v>434</v>
      </c>
      <c r="B8" s="64" t="s">
        <v>268</v>
      </c>
      <c r="C8" s="64" t="s">
        <v>346</v>
      </c>
      <c r="D8" s="64"/>
      <c r="E8" s="64" t="s">
        <v>346</v>
      </c>
      <c r="F8" s="64" t="s">
        <v>290</v>
      </c>
      <c r="G8" s="64" t="s">
        <v>13</v>
      </c>
      <c r="H8" s="64" t="s">
        <v>13</v>
      </c>
      <c r="I8" s="64" t="s">
        <v>31</v>
      </c>
      <c r="J8" s="64" t="s">
        <v>202</v>
      </c>
      <c r="K8" s="64" t="s">
        <v>268</v>
      </c>
      <c r="L8" s="64"/>
      <c r="M8" s="64" t="s">
        <v>269</v>
      </c>
    </row>
    <row r="9" spans="1:13" s="58" customFormat="1" ht="16.5" customHeight="1" x14ac:dyDescent="0.25">
      <c r="A9" s="64" t="s">
        <v>423</v>
      </c>
      <c r="B9" s="64" t="s">
        <v>268</v>
      </c>
      <c r="C9" s="64" t="s">
        <v>346</v>
      </c>
      <c r="D9" s="64"/>
      <c r="E9" s="64" t="s">
        <v>346</v>
      </c>
      <c r="F9" s="64" t="s">
        <v>290</v>
      </c>
      <c r="G9" s="64" t="s">
        <v>13</v>
      </c>
      <c r="H9" s="64" t="s">
        <v>13</v>
      </c>
      <c r="I9" s="64" t="s">
        <v>31</v>
      </c>
      <c r="J9" s="64" t="s">
        <v>926</v>
      </c>
      <c r="K9" s="64" t="s">
        <v>268</v>
      </c>
      <c r="L9" s="64"/>
      <c r="M9" s="64" t="s">
        <v>269</v>
      </c>
    </row>
    <row r="10" spans="1:13" s="58" customFormat="1" ht="16.5" customHeight="1" x14ac:dyDescent="0.25">
      <c r="A10" s="64" t="s">
        <v>438</v>
      </c>
      <c r="B10" s="64" t="s">
        <v>268</v>
      </c>
      <c r="C10" s="64" t="s">
        <v>347</v>
      </c>
      <c r="D10" s="64"/>
      <c r="E10" s="64" t="s">
        <v>347</v>
      </c>
      <c r="F10" s="64" t="s">
        <v>290</v>
      </c>
      <c r="G10" s="64" t="s">
        <v>8</v>
      </c>
      <c r="H10" s="64" t="s">
        <v>8</v>
      </c>
      <c r="I10" s="64" t="s">
        <v>17</v>
      </c>
      <c r="J10" s="64" t="s">
        <v>896</v>
      </c>
      <c r="K10" s="64" t="s">
        <v>268</v>
      </c>
      <c r="L10" s="64"/>
      <c r="M10" s="64" t="s">
        <v>1024</v>
      </c>
    </row>
    <row r="11" spans="1:13" s="58" customFormat="1" ht="16.5" customHeight="1" x14ac:dyDescent="0.25">
      <c r="A11" s="64" t="s">
        <v>474</v>
      </c>
      <c r="B11" s="64" t="s">
        <v>268</v>
      </c>
      <c r="C11" s="64" t="s">
        <v>347</v>
      </c>
      <c r="D11" s="64"/>
      <c r="E11" s="64" t="s">
        <v>347</v>
      </c>
      <c r="F11" s="64" t="s">
        <v>290</v>
      </c>
      <c r="G11" s="64" t="s">
        <v>8</v>
      </c>
      <c r="H11" s="64" t="s">
        <v>8</v>
      </c>
      <c r="I11" s="64" t="s">
        <v>12</v>
      </c>
      <c r="J11" s="64" t="s">
        <v>813</v>
      </c>
      <c r="K11" s="64" t="s">
        <v>268</v>
      </c>
      <c r="L11" s="64"/>
      <c r="M11" s="64" t="s">
        <v>918</v>
      </c>
    </row>
    <row r="12" spans="1:13" s="58" customFormat="1" ht="16.5" customHeight="1" x14ac:dyDescent="0.25">
      <c r="A12" s="64" t="s">
        <v>326</v>
      </c>
      <c r="B12" s="64" t="s">
        <v>309</v>
      </c>
      <c r="C12" s="64" t="s">
        <v>311</v>
      </c>
      <c r="D12" s="64"/>
      <c r="E12" s="64" t="s">
        <v>311</v>
      </c>
      <c r="F12" s="64" t="s">
        <v>35</v>
      </c>
      <c r="G12" s="64" t="s">
        <v>8</v>
      </c>
      <c r="H12" s="64" t="s">
        <v>8</v>
      </c>
      <c r="I12" s="64" t="s">
        <v>293</v>
      </c>
      <c r="J12" s="64" t="s">
        <v>902</v>
      </c>
      <c r="K12" s="64" t="s">
        <v>1068</v>
      </c>
      <c r="L12" s="64"/>
      <c r="M12" s="64" t="s">
        <v>970</v>
      </c>
    </row>
    <row r="13" spans="1:13" s="58" customFormat="1" ht="16.5" customHeight="1" x14ac:dyDescent="0.25">
      <c r="A13" s="64" t="s">
        <v>325</v>
      </c>
      <c r="B13" s="64" t="s">
        <v>309</v>
      </c>
      <c r="C13" s="64" t="s">
        <v>517</v>
      </c>
      <c r="D13" s="64"/>
      <c r="E13" s="64" t="s">
        <v>517</v>
      </c>
      <c r="F13" s="64" t="s">
        <v>34</v>
      </c>
      <c r="G13" s="64" t="s">
        <v>8</v>
      </c>
      <c r="H13" s="64" t="s">
        <v>8</v>
      </c>
      <c r="I13" s="64" t="s">
        <v>349</v>
      </c>
      <c r="J13" s="64" t="s">
        <v>983</v>
      </c>
      <c r="K13" s="64" t="s">
        <v>268</v>
      </c>
      <c r="L13" s="64"/>
      <c r="M13" s="64" t="s">
        <v>982</v>
      </c>
    </row>
    <row r="14" spans="1:13" x14ac:dyDescent="0.25">
      <c r="A14" s="64" t="s">
        <v>516</v>
      </c>
      <c r="B14" s="64" t="s">
        <v>309</v>
      </c>
      <c r="C14" s="64" t="s">
        <v>984</v>
      </c>
      <c r="D14" s="64"/>
      <c r="E14" s="64" t="s">
        <v>984</v>
      </c>
      <c r="F14" s="64" t="s">
        <v>34</v>
      </c>
      <c r="G14" s="64" t="s">
        <v>13</v>
      </c>
      <c r="H14" s="64" t="s">
        <v>13</v>
      </c>
      <c r="I14" s="64" t="s">
        <v>349</v>
      </c>
      <c r="J14" s="64" t="s">
        <v>926</v>
      </c>
      <c r="K14" s="64" t="s">
        <v>1068</v>
      </c>
      <c r="L14" s="64"/>
      <c r="M14" s="64" t="s">
        <v>982</v>
      </c>
    </row>
    <row r="15" spans="1:13" x14ac:dyDescent="0.25">
      <c r="A15" s="64" t="s">
        <v>518</v>
      </c>
      <c r="B15" s="64" t="s">
        <v>309</v>
      </c>
      <c r="C15" s="64" t="s">
        <v>519</v>
      </c>
      <c r="D15" s="64"/>
      <c r="E15" s="64" t="s">
        <v>519</v>
      </c>
      <c r="F15" s="64" t="s">
        <v>34</v>
      </c>
      <c r="G15" s="64" t="s">
        <v>8</v>
      </c>
      <c r="H15" s="64" t="s">
        <v>13</v>
      </c>
      <c r="I15" s="64" t="s">
        <v>1038</v>
      </c>
      <c r="J15" s="64" t="s">
        <v>772</v>
      </c>
      <c r="K15" s="64" t="s">
        <v>268</v>
      </c>
      <c r="L15" s="64"/>
      <c r="M15" s="64" t="s">
        <v>1039</v>
      </c>
    </row>
    <row r="16" spans="1:13" x14ac:dyDescent="0.25">
      <c r="A16" s="64" t="s">
        <v>520</v>
      </c>
      <c r="B16" s="64" t="s">
        <v>309</v>
      </c>
      <c r="C16" s="64" t="s">
        <v>521</v>
      </c>
      <c r="D16" s="64"/>
      <c r="E16" s="64" t="s">
        <v>521</v>
      </c>
      <c r="F16" s="64" t="s">
        <v>34</v>
      </c>
      <c r="G16" s="64" t="s">
        <v>8</v>
      </c>
      <c r="H16" s="64" t="s">
        <v>13</v>
      </c>
      <c r="I16" s="64" t="s">
        <v>1053</v>
      </c>
      <c r="J16" s="64" t="s">
        <v>788</v>
      </c>
      <c r="K16" s="64" t="s">
        <v>1068</v>
      </c>
      <c r="L16" s="64"/>
      <c r="M16" s="64" t="s">
        <v>970</v>
      </c>
    </row>
    <row r="17" spans="1:13" x14ac:dyDescent="0.25">
      <c r="A17" s="64" t="s">
        <v>300</v>
      </c>
      <c r="B17" s="64" t="s">
        <v>400</v>
      </c>
      <c r="C17" s="64" t="s">
        <v>527</v>
      </c>
      <c r="D17" s="64"/>
      <c r="E17" s="64" t="s">
        <v>527</v>
      </c>
      <c r="F17" s="64" t="s">
        <v>34</v>
      </c>
      <c r="G17" s="64" t="s">
        <v>8</v>
      </c>
      <c r="H17" s="64" t="s">
        <v>13</v>
      </c>
      <c r="I17" s="64" t="s">
        <v>307</v>
      </c>
      <c r="J17" s="64" t="s">
        <v>772</v>
      </c>
      <c r="K17" s="64" t="s">
        <v>268</v>
      </c>
      <c r="L17" s="64"/>
      <c r="M17" s="64" t="s">
        <v>770</v>
      </c>
    </row>
    <row r="18" spans="1:13" x14ac:dyDescent="0.25">
      <c r="A18" s="64" t="s">
        <v>317</v>
      </c>
      <c r="B18" s="64" t="s">
        <v>400</v>
      </c>
      <c r="C18" s="64" t="s">
        <v>522</v>
      </c>
      <c r="D18" s="64"/>
      <c r="E18" s="64" t="s">
        <v>522</v>
      </c>
      <c r="F18" s="64" t="s">
        <v>34</v>
      </c>
      <c r="G18" s="64" t="s">
        <v>8</v>
      </c>
      <c r="H18" s="64" t="s">
        <v>8</v>
      </c>
      <c r="I18" s="64" t="s">
        <v>349</v>
      </c>
      <c r="J18" s="64" t="s">
        <v>902</v>
      </c>
      <c r="K18" s="64" t="s">
        <v>1068</v>
      </c>
      <c r="L18" s="64"/>
      <c r="M18" s="64" t="s">
        <v>982</v>
      </c>
    </row>
    <row r="19" spans="1:13" x14ac:dyDescent="0.25">
      <c r="A19" s="64" t="s">
        <v>302</v>
      </c>
      <c r="B19" s="64" t="s">
        <v>400</v>
      </c>
      <c r="C19" s="64" t="s">
        <v>523</v>
      </c>
      <c r="D19" s="64"/>
      <c r="E19" s="64" t="s">
        <v>523</v>
      </c>
      <c r="F19" s="64" t="s">
        <v>36</v>
      </c>
      <c r="G19" s="64" t="s">
        <v>13</v>
      </c>
      <c r="H19" s="64" t="s">
        <v>13</v>
      </c>
      <c r="I19" s="64" t="s">
        <v>349</v>
      </c>
      <c r="J19" s="64" t="s">
        <v>788</v>
      </c>
      <c r="K19" s="64" t="s">
        <v>1068</v>
      </c>
      <c r="L19" s="64"/>
      <c r="M19" s="64" t="s">
        <v>982</v>
      </c>
    </row>
    <row r="20" spans="1:13" x14ac:dyDescent="0.25">
      <c r="A20" s="64" t="s">
        <v>334</v>
      </c>
      <c r="B20" s="64" t="s">
        <v>400</v>
      </c>
      <c r="C20" s="64" t="s">
        <v>1014</v>
      </c>
      <c r="D20" s="64"/>
      <c r="E20" s="64" t="s">
        <v>1014</v>
      </c>
      <c r="F20" s="64" t="s">
        <v>298</v>
      </c>
      <c r="G20" s="64" t="s">
        <v>8</v>
      </c>
      <c r="H20" s="64" t="s">
        <v>8</v>
      </c>
      <c r="I20" s="64" t="s">
        <v>48</v>
      </c>
      <c r="J20" s="64" t="s">
        <v>795</v>
      </c>
      <c r="K20" s="64" t="s">
        <v>268</v>
      </c>
      <c r="L20" s="64"/>
      <c r="M20" s="64" t="s">
        <v>966</v>
      </c>
    </row>
    <row r="21" spans="1:13" x14ac:dyDescent="0.25">
      <c r="A21" s="64" t="s">
        <v>301</v>
      </c>
      <c r="B21" s="64" t="s">
        <v>400</v>
      </c>
      <c r="C21" s="64" t="s">
        <v>525</v>
      </c>
      <c r="D21" s="64"/>
      <c r="E21" s="64" t="s">
        <v>525</v>
      </c>
      <c r="F21" s="64" t="s">
        <v>34</v>
      </c>
      <c r="G21" s="64" t="s">
        <v>7</v>
      </c>
      <c r="H21" s="64" t="s">
        <v>7</v>
      </c>
      <c r="I21" s="64" t="s">
        <v>526</v>
      </c>
      <c r="J21" s="64" t="s">
        <v>1028</v>
      </c>
      <c r="K21" s="64" t="s">
        <v>268</v>
      </c>
      <c r="L21" s="64"/>
      <c r="M21" s="64" t="s">
        <v>1029</v>
      </c>
    </row>
    <row r="22" spans="1:13" x14ac:dyDescent="0.25">
      <c r="A22" s="64" t="s">
        <v>327</v>
      </c>
      <c r="B22" s="64" t="s">
        <v>400</v>
      </c>
      <c r="C22" s="64" t="s">
        <v>524</v>
      </c>
      <c r="D22" s="64"/>
      <c r="E22" s="64" t="s">
        <v>524</v>
      </c>
      <c r="F22" s="64" t="s">
        <v>34</v>
      </c>
      <c r="G22" s="64" t="s">
        <v>13</v>
      </c>
      <c r="H22" s="64" t="s">
        <v>13</v>
      </c>
      <c r="I22" s="64" t="s">
        <v>526</v>
      </c>
      <c r="J22" s="64" t="s">
        <v>923</v>
      </c>
      <c r="K22" s="64" t="s">
        <v>1068</v>
      </c>
      <c r="L22" s="64"/>
      <c r="M22" s="64" t="s">
        <v>982</v>
      </c>
    </row>
    <row r="23" spans="1:13" x14ac:dyDescent="0.25">
      <c r="A23" s="64" t="s">
        <v>811</v>
      </c>
      <c r="B23" s="64" t="s">
        <v>350</v>
      </c>
      <c r="C23" s="64" t="s">
        <v>812</v>
      </c>
      <c r="D23" s="64"/>
      <c r="E23" s="64" t="s">
        <v>812</v>
      </c>
      <c r="F23" s="64" t="s">
        <v>34</v>
      </c>
      <c r="G23" s="64" t="s">
        <v>8</v>
      </c>
      <c r="H23" s="64" t="s">
        <v>8</v>
      </c>
      <c r="I23" s="64" t="s">
        <v>808</v>
      </c>
      <c r="J23" s="64" t="s">
        <v>813</v>
      </c>
      <c r="K23" s="64" t="s">
        <v>268</v>
      </c>
      <c r="L23" s="64"/>
      <c r="M23" s="64" t="s">
        <v>814</v>
      </c>
    </row>
    <row r="24" spans="1:13" x14ac:dyDescent="0.25">
      <c r="A24" s="64" t="s">
        <v>105</v>
      </c>
      <c r="B24" s="64" t="s">
        <v>350</v>
      </c>
      <c r="C24" s="64" t="s">
        <v>347</v>
      </c>
      <c r="D24" s="64"/>
      <c r="E24" s="64" t="s">
        <v>347</v>
      </c>
      <c r="F24" s="64" t="s">
        <v>290</v>
      </c>
      <c r="G24" s="64" t="s">
        <v>8</v>
      </c>
      <c r="H24" s="64" t="s">
        <v>8</v>
      </c>
      <c r="I24" s="64" t="s">
        <v>19</v>
      </c>
      <c r="J24" s="64" t="s">
        <v>795</v>
      </c>
      <c r="K24" s="64" t="s">
        <v>268</v>
      </c>
      <c r="L24" s="64"/>
      <c r="M24" s="64" t="s">
        <v>825</v>
      </c>
    </row>
    <row r="25" spans="1:13" x14ac:dyDescent="0.25">
      <c r="A25" s="64" t="s">
        <v>475</v>
      </c>
      <c r="B25" s="64" t="s">
        <v>350</v>
      </c>
      <c r="C25" s="64" t="s">
        <v>476</v>
      </c>
      <c r="D25" s="64"/>
      <c r="E25" s="64" t="s">
        <v>476</v>
      </c>
      <c r="F25" s="64" t="s">
        <v>36</v>
      </c>
      <c r="G25" s="64" t="s">
        <v>8</v>
      </c>
      <c r="H25" s="64" t="s">
        <v>8</v>
      </c>
      <c r="I25" s="64" t="s">
        <v>997</v>
      </c>
      <c r="J25" s="64" t="s">
        <v>896</v>
      </c>
      <c r="K25" s="64" t="s">
        <v>268</v>
      </c>
      <c r="L25" s="64"/>
      <c r="M25" s="64" t="s">
        <v>999</v>
      </c>
    </row>
    <row r="26" spans="1:13" x14ac:dyDescent="0.25">
      <c r="A26" s="64" t="s">
        <v>866</v>
      </c>
      <c r="B26" s="64" t="s">
        <v>351</v>
      </c>
      <c r="C26" s="64" t="s">
        <v>867</v>
      </c>
      <c r="D26" s="64"/>
      <c r="E26" s="64" t="s">
        <v>867</v>
      </c>
      <c r="F26" s="64" t="s">
        <v>36</v>
      </c>
      <c r="G26" s="64" t="s">
        <v>8</v>
      </c>
      <c r="H26" s="64" t="s">
        <v>8</v>
      </c>
      <c r="I26" s="64" t="s">
        <v>864</v>
      </c>
      <c r="J26" s="64" t="s">
        <v>813</v>
      </c>
      <c r="K26" s="64" t="s">
        <v>268</v>
      </c>
      <c r="L26" s="64"/>
      <c r="M26" s="64" t="s">
        <v>868</v>
      </c>
    </row>
    <row r="27" spans="1:13" x14ac:dyDescent="0.25">
      <c r="A27" s="64" t="s">
        <v>869</v>
      </c>
      <c r="B27" s="64" t="s">
        <v>351</v>
      </c>
      <c r="C27" s="64" t="s">
        <v>319</v>
      </c>
      <c r="D27" s="64"/>
      <c r="E27" s="64" t="s">
        <v>319</v>
      </c>
      <c r="F27" s="64" t="s">
        <v>310</v>
      </c>
      <c r="G27" s="64" t="s">
        <v>7</v>
      </c>
      <c r="H27" s="64" t="s">
        <v>7</v>
      </c>
      <c r="I27" s="64" t="s">
        <v>864</v>
      </c>
      <c r="J27" s="64" t="s">
        <v>795</v>
      </c>
      <c r="K27" s="64" t="s">
        <v>268</v>
      </c>
      <c r="L27" s="64"/>
      <c r="M27" s="64" t="s">
        <v>868</v>
      </c>
    </row>
    <row r="28" spans="1:13" x14ac:dyDescent="0.25">
      <c r="A28" s="64" t="s">
        <v>410</v>
      </c>
      <c r="B28" s="64" t="s">
        <v>351</v>
      </c>
      <c r="C28" s="64" t="s">
        <v>320</v>
      </c>
      <c r="D28" s="64"/>
      <c r="E28" s="64" t="s">
        <v>320</v>
      </c>
      <c r="F28" s="64" t="s">
        <v>310</v>
      </c>
      <c r="G28" s="64" t="s">
        <v>7</v>
      </c>
      <c r="H28" s="64" t="s">
        <v>7</v>
      </c>
      <c r="I28" s="64" t="s">
        <v>48</v>
      </c>
      <c r="J28" s="64" t="s">
        <v>827</v>
      </c>
      <c r="K28" s="64" t="s">
        <v>268</v>
      </c>
      <c r="L28" s="64"/>
      <c r="M28" s="64" t="s">
        <v>777</v>
      </c>
    </row>
    <row r="29" spans="1:13" x14ac:dyDescent="0.25">
      <c r="A29" s="64" t="s">
        <v>477</v>
      </c>
      <c r="B29" s="64" t="s">
        <v>351</v>
      </c>
      <c r="C29" s="64" t="s">
        <v>321</v>
      </c>
      <c r="D29" s="64"/>
      <c r="E29" s="64" t="s">
        <v>321</v>
      </c>
      <c r="F29" s="64" t="s">
        <v>310</v>
      </c>
      <c r="G29" s="64" t="s">
        <v>7</v>
      </c>
      <c r="H29" s="64" t="s">
        <v>7</v>
      </c>
      <c r="I29" s="64" t="s">
        <v>48</v>
      </c>
      <c r="J29" s="64" t="s">
        <v>827</v>
      </c>
      <c r="K29" s="64" t="s">
        <v>268</v>
      </c>
      <c r="L29" s="64"/>
      <c r="M29" s="64" t="s">
        <v>777</v>
      </c>
    </row>
    <row r="30" spans="1:13" x14ac:dyDescent="0.25">
      <c r="A30" s="64" t="s">
        <v>478</v>
      </c>
      <c r="B30" s="64" t="s">
        <v>351</v>
      </c>
      <c r="C30" s="64" t="s">
        <v>1037</v>
      </c>
      <c r="D30" s="64"/>
      <c r="E30" s="64" t="s">
        <v>1037</v>
      </c>
      <c r="F30" s="64" t="s">
        <v>298</v>
      </c>
      <c r="G30" s="64" t="s">
        <v>8</v>
      </c>
      <c r="H30" s="64" t="s">
        <v>8</v>
      </c>
      <c r="I30" s="65" t="s">
        <v>12</v>
      </c>
      <c r="J30" s="64" t="s">
        <v>833</v>
      </c>
      <c r="K30" s="64" t="s">
        <v>268</v>
      </c>
      <c r="L30" s="64"/>
      <c r="M30" s="64" t="s">
        <v>918</v>
      </c>
    </row>
    <row r="31" spans="1:13" x14ac:dyDescent="0.25">
      <c r="A31" s="64" t="s">
        <v>860</v>
      </c>
      <c r="B31" s="64" t="s">
        <v>861</v>
      </c>
      <c r="C31" s="64" t="s">
        <v>862</v>
      </c>
      <c r="D31" s="64"/>
      <c r="E31" s="64" t="s">
        <v>862</v>
      </c>
      <c r="F31" s="64" t="s">
        <v>34</v>
      </c>
      <c r="G31" s="64" t="s">
        <v>863</v>
      </c>
      <c r="H31" s="64" t="s">
        <v>863</v>
      </c>
      <c r="I31" s="66" t="s">
        <v>864</v>
      </c>
      <c r="J31" s="64" t="s">
        <v>865</v>
      </c>
      <c r="K31" s="64" t="s">
        <v>268</v>
      </c>
      <c r="L31" s="64"/>
      <c r="M31" s="64" t="s">
        <v>810</v>
      </c>
    </row>
    <row r="32" spans="1:13" x14ac:dyDescent="0.25">
      <c r="A32" s="64" t="s">
        <v>479</v>
      </c>
      <c r="B32" s="64" t="s">
        <v>39</v>
      </c>
      <c r="C32" s="64" t="s">
        <v>832</v>
      </c>
      <c r="D32" s="64"/>
      <c r="E32" s="64" t="s">
        <v>832</v>
      </c>
      <c r="F32" s="64" t="s">
        <v>290</v>
      </c>
      <c r="G32" s="64" t="s">
        <v>8</v>
      </c>
      <c r="H32" s="64" t="s">
        <v>8</v>
      </c>
      <c r="I32" s="64" t="s">
        <v>25</v>
      </c>
      <c r="J32" s="64" t="s">
        <v>833</v>
      </c>
      <c r="K32" s="64" t="s">
        <v>268</v>
      </c>
      <c r="L32" s="64"/>
      <c r="M32" s="64" t="s">
        <v>834</v>
      </c>
    </row>
    <row r="33" spans="1:13" x14ac:dyDescent="0.25">
      <c r="A33" s="64" t="s">
        <v>401</v>
      </c>
      <c r="B33" s="64" t="s">
        <v>39</v>
      </c>
      <c r="C33" s="64" t="s">
        <v>480</v>
      </c>
      <c r="D33" s="64"/>
      <c r="E33" s="64" t="s">
        <v>480</v>
      </c>
      <c r="F33" s="64" t="s">
        <v>36</v>
      </c>
      <c r="G33" s="64" t="s">
        <v>8</v>
      </c>
      <c r="H33" s="64" t="s">
        <v>8</v>
      </c>
      <c r="I33" s="64" t="s">
        <v>20</v>
      </c>
      <c r="J33" s="64" t="s">
        <v>790</v>
      </c>
      <c r="K33" s="64" t="s">
        <v>268</v>
      </c>
      <c r="L33" s="64"/>
      <c r="M33" s="64" t="s">
        <v>779</v>
      </c>
    </row>
    <row r="34" spans="1:13" x14ac:dyDescent="0.25">
      <c r="A34" s="64" t="s">
        <v>399</v>
      </c>
      <c r="B34" s="64" t="s">
        <v>39</v>
      </c>
      <c r="C34" s="64" t="s">
        <v>291</v>
      </c>
      <c r="D34" s="64"/>
      <c r="E34" s="64" t="s">
        <v>291</v>
      </c>
      <c r="F34" s="64" t="s">
        <v>34</v>
      </c>
      <c r="G34" s="64" t="s">
        <v>8</v>
      </c>
      <c r="H34" s="64" t="s">
        <v>8</v>
      </c>
      <c r="I34" s="64" t="s">
        <v>272</v>
      </c>
      <c r="J34" s="64" t="s">
        <v>817</v>
      </c>
      <c r="K34" s="64" t="s">
        <v>268</v>
      </c>
      <c r="L34" s="64"/>
      <c r="M34" s="64" t="s">
        <v>779</v>
      </c>
    </row>
    <row r="35" spans="1:13" x14ac:dyDescent="0.25">
      <c r="A35" s="64" t="s">
        <v>377</v>
      </c>
      <c r="B35" s="64" t="s">
        <v>39</v>
      </c>
      <c r="C35" s="64" t="s">
        <v>481</v>
      </c>
      <c r="D35" s="64"/>
      <c r="E35" s="64" t="s">
        <v>481</v>
      </c>
      <c r="F35" s="64" t="s">
        <v>34</v>
      </c>
      <c r="G35" s="64" t="s">
        <v>8</v>
      </c>
      <c r="H35" s="64" t="s">
        <v>8</v>
      </c>
      <c r="I35" s="64" t="s">
        <v>21</v>
      </c>
      <c r="J35" s="64" t="s">
        <v>1012</v>
      </c>
      <c r="K35" s="64" t="s">
        <v>268</v>
      </c>
      <c r="L35" s="64"/>
      <c r="M35" s="64" t="s">
        <v>779</v>
      </c>
    </row>
    <row r="36" spans="1:13" x14ac:dyDescent="0.25">
      <c r="A36" s="64" t="s">
        <v>388</v>
      </c>
      <c r="B36" s="64" t="s">
        <v>39</v>
      </c>
      <c r="C36" s="64" t="s">
        <v>482</v>
      </c>
      <c r="D36" s="64"/>
      <c r="E36" s="64" t="s">
        <v>482</v>
      </c>
      <c r="F36" s="64" t="s">
        <v>34</v>
      </c>
      <c r="G36" s="64" t="s">
        <v>8</v>
      </c>
      <c r="H36" s="64" t="s">
        <v>8</v>
      </c>
      <c r="I36" s="64" t="s">
        <v>23</v>
      </c>
      <c r="J36" s="64" t="s">
        <v>896</v>
      </c>
      <c r="K36" s="64" t="s">
        <v>268</v>
      </c>
      <c r="L36" s="64"/>
      <c r="M36" s="64" t="s">
        <v>779</v>
      </c>
    </row>
    <row r="37" spans="1:13" x14ac:dyDescent="0.25">
      <c r="A37" s="64" t="s">
        <v>385</v>
      </c>
      <c r="B37" s="64" t="s">
        <v>40</v>
      </c>
      <c r="C37" s="64" t="s">
        <v>483</v>
      </c>
      <c r="D37" s="64"/>
      <c r="E37" s="64" t="s">
        <v>483</v>
      </c>
      <c r="F37" s="64" t="s">
        <v>34</v>
      </c>
      <c r="G37" s="64" t="s">
        <v>8</v>
      </c>
      <c r="H37" s="64" t="s">
        <v>8</v>
      </c>
      <c r="I37" s="64" t="s">
        <v>24</v>
      </c>
      <c r="J37" s="64" t="s">
        <v>778</v>
      </c>
      <c r="K37" s="64" t="s">
        <v>268</v>
      </c>
      <c r="L37" s="64"/>
      <c r="M37" s="64" t="s">
        <v>779</v>
      </c>
    </row>
    <row r="38" spans="1:13" x14ac:dyDescent="0.25">
      <c r="A38" s="64" t="s">
        <v>883</v>
      </c>
      <c r="B38" s="64" t="s">
        <v>40</v>
      </c>
      <c r="C38" s="64" t="s">
        <v>884</v>
      </c>
      <c r="D38" s="64"/>
      <c r="E38" s="64" t="s">
        <v>884</v>
      </c>
      <c r="F38" s="64" t="s">
        <v>34</v>
      </c>
      <c r="G38" s="64" t="s">
        <v>8</v>
      </c>
      <c r="H38" s="64" t="s">
        <v>8</v>
      </c>
      <c r="I38" s="64" t="s">
        <v>880</v>
      </c>
      <c r="J38" s="64" t="s">
        <v>885</v>
      </c>
      <c r="K38" s="64" t="s">
        <v>268</v>
      </c>
      <c r="L38" s="64"/>
      <c r="M38" s="64" t="s">
        <v>777</v>
      </c>
    </row>
    <row r="39" spans="1:13" x14ac:dyDescent="0.25">
      <c r="A39" s="64" t="s">
        <v>939</v>
      </c>
      <c r="B39" s="64" t="s">
        <v>40</v>
      </c>
      <c r="C39" s="64" t="s">
        <v>940</v>
      </c>
      <c r="D39" s="64"/>
      <c r="E39" s="64" t="s">
        <v>940</v>
      </c>
      <c r="F39" s="64" t="s">
        <v>34</v>
      </c>
      <c r="G39" s="64" t="s">
        <v>8</v>
      </c>
      <c r="H39" s="64" t="s">
        <v>8</v>
      </c>
      <c r="I39" s="64" t="s">
        <v>941</v>
      </c>
      <c r="J39" s="64" t="s">
        <v>798</v>
      </c>
      <c r="K39" s="64" t="s">
        <v>268</v>
      </c>
      <c r="L39" s="64"/>
      <c r="M39" s="64" t="s">
        <v>777</v>
      </c>
    </row>
    <row r="40" spans="1:13" x14ac:dyDescent="0.25">
      <c r="A40" s="64" t="s">
        <v>387</v>
      </c>
      <c r="B40" s="64" t="s">
        <v>40</v>
      </c>
      <c r="C40" s="64" t="s">
        <v>484</v>
      </c>
      <c r="D40" s="64"/>
      <c r="E40" s="64" t="s">
        <v>484</v>
      </c>
      <c r="F40" s="64" t="s">
        <v>36</v>
      </c>
      <c r="G40" s="64" t="s">
        <v>8</v>
      </c>
      <c r="H40" s="64" t="s">
        <v>8</v>
      </c>
      <c r="I40" s="64" t="s">
        <v>21</v>
      </c>
      <c r="J40" s="64" t="s">
        <v>771</v>
      </c>
      <c r="K40" s="64" t="s">
        <v>268</v>
      </c>
      <c r="L40" s="64"/>
      <c r="M40" s="64" t="s">
        <v>1013</v>
      </c>
    </row>
    <row r="41" spans="1:13" x14ac:dyDescent="0.25">
      <c r="A41" s="64" t="s">
        <v>485</v>
      </c>
      <c r="B41" s="64" t="s">
        <v>37</v>
      </c>
      <c r="C41" s="64" t="s">
        <v>486</v>
      </c>
      <c r="D41" s="64"/>
      <c r="E41" s="64" t="s">
        <v>486</v>
      </c>
      <c r="F41" s="64" t="s">
        <v>34</v>
      </c>
      <c r="G41" s="64" t="s">
        <v>8</v>
      </c>
      <c r="H41" s="64" t="s">
        <v>8</v>
      </c>
      <c r="I41" s="64" t="s">
        <v>20</v>
      </c>
      <c r="J41" s="64" t="s">
        <v>774</v>
      </c>
      <c r="K41" s="64" t="s">
        <v>268</v>
      </c>
      <c r="L41" s="64"/>
      <c r="M41" s="64" t="s">
        <v>781</v>
      </c>
    </row>
    <row r="42" spans="1:13" x14ac:dyDescent="0.25">
      <c r="A42" s="64" t="s">
        <v>948</v>
      </c>
      <c r="B42" s="64" t="s">
        <v>37</v>
      </c>
      <c r="C42" s="64" t="s">
        <v>949</v>
      </c>
      <c r="D42" s="64"/>
      <c r="E42" s="64" t="s">
        <v>949</v>
      </c>
      <c r="F42" s="64" t="s">
        <v>34</v>
      </c>
      <c r="G42" s="64" t="s">
        <v>8</v>
      </c>
      <c r="H42" s="64" t="s">
        <v>8</v>
      </c>
      <c r="I42" s="64" t="s">
        <v>941</v>
      </c>
      <c r="J42" s="64" t="s">
        <v>790</v>
      </c>
      <c r="K42" s="64" t="s">
        <v>268</v>
      </c>
      <c r="L42" s="64"/>
      <c r="M42" s="64" t="s">
        <v>781</v>
      </c>
    </row>
    <row r="43" spans="1:13" x14ac:dyDescent="0.25">
      <c r="A43" s="64" t="s">
        <v>381</v>
      </c>
      <c r="B43" s="64" t="s">
        <v>37</v>
      </c>
      <c r="C43" s="64" t="s">
        <v>487</v>
      </c>
      <c r="D43" s="64"/>
      <c r="E43" s="64" t="s">
        <v>487</v>
      </c>
      <c r="F43" s="64" t="s">
        <v>34</v>
      </c>
      <c r="G43" s="64" t="s">
        <v>8</v>
      </c>
      <c r="H43" s="64" t="s">
        <v>8</v>
      </c>
      <c r="I43" s="64" t="s">
        <v>272</v>
      </c>
      <c r="J43" s="64" t="s">
        <v>771</v>
      </c>
      <c r="K43" s="64" t="s">
        <v>268</v>
      </c>
      <c r="L43" s="64"/>
      <c r="M43" s="64" t="s">
        <v>781</v>
      </c>
    </row>
    <row r="44" spans="1:13" x14ac:dyDescent="0.25">
      <c r="A44" s="64" t="s">
        <v>402</v>
      </c>
      <c r="B44" s="64" t="s">
        <v>37</v>
      </c>
      <c r="C44" s="64" t="s">
        <v>303</v>
      </c>
      <c r="D44" s="64"/>
      <c r="E44" s="64" t="s">
        <v>303</v>
      </c>
      <c r="F44" s="64" t="s">
        <v>36</v>
      </c>
      <c r="G44" s="64" t="s">
        <v>8</v>
      </c>
      <c r="H44" s="64" t="s">
        <v>8</v>
      </c>
      <c r="I44" s="64" t="s">
        <v>21</v>
      </c>
      <c r="J44" s="64" t="s">
        <v>833</v>
      </c>
      <c r="K44" s="64" t="s">
        <v>268</v>
      </c>
      <c r="L44" s="64"/>
      <c r="M44" s="64" t="s">
        <v>781</v>
      </c>
    </row>
    <row r="45" spans="1:13" x14ac:dyDescent="0.25">
      <c r="A45" s="64" t="s">
        <v>943</v>
      </c>
      <c r="B45" s="64" t="s">
        <v>41</v>
      </c>
      <c r="C45" s="64" t="s">
        <v>944</v>
      </c>
      <c r="D45" s="64"/>
      <c r="E45" s="64" t="s">
        <v>944</v>
      </c>
      <c r="F45" s="64" t="s">
        <v>34</v>
      </c>
      <c r="G45" s="64" t="s">
        <v>8</v>
      </c>
      <c r="H45" s="64" t="s">
        <v>8</v>
      </c>
      <c r="I45" s="64" t="s">
        <v>941</v>
      </c>
      <c r="J45" s="64" t="s">
        <v>813</v>
      </c>
      <c r="K45" s="64" t="s">
        <v>268</v>
      </c>
      <c r="L45" s="64"/>
      <c r="M45" s="64" t="s">
        <v>945</v>
      </c>
    </row>
    <row r="46" spans="1:13" x14ac:dyDescent="0.25">
      <c r="A46" s="64" t="s">
        <v>403</v>
      </c>
      <c r="B46" s="64" t="s">
        <v>41</v>
      </c>
      <c r="C46" s="64" t="s">
        <v>488</v>
      </c>
      <c r="D46" s="64"/>
      <c r="E46" s="64" t="s">
        <v>488</v>
      </c>
      <c r="F46" s="64" t="s">
        <v>34</v>
      </c>
      <c r="G46" s="64" t="s">
        <v>8</v>
      </c>
      <c r="H46" s="64" t="s">
        <v>8</v>
      </c>
      <c r="I46" s="64" t="s">
        <v>21</v>
      </c>
      <c r="J46" s="64" t="s">
        <v>795</v>
      </c>
      <c r="K46" s="64" t="s">
        <v>268</v>
      </c>
      <c r="L46" s="64"/>
      <c r="M46" s="64" t="s">
        <v>945</v>
      </c>
    </row>
    <row r="47" spans="1:13" x14ac:dyDescent="0.25">
      <c r="A47" s="64" t="s">
        <v>489</v>
      </c>
      <c r="B47" s="64" t="s">
        <v>41</v>
      </c>
      <c r="C47" s="64" t="s">
        <v>335</v>
      </c>
      <c r="D47" s="64"/>
      <c r="E47" s="64" t="s">
        <v>335</v>
      </c>
      <c r="F47" s="64" t="s">
        <v>36</v>
      </c>
      <c r="G47" s="64" t="s">
        <v>8</v>
      </c>
      <c r="H47" s="64" t="s">
        <v>8</v>
      </c>
      <c r="I47" s="64" t="s">
        <v>23</v>
      </c>
      <c r="J47" s="64" t="s">
        <v>771</v>
      </c>
      <c r="K47" s="64" t="s">
        <v>268</v>
      </c>
      <c r="L47" s="64"/>
      <c r="M47" s="64" t="s">
        <v>945</v>
      </c>
    </row>
    <row r="48" spans="1:13" x14ac:dyDescent="0.25">
      <c r="A48" s="64" t="s">
        <v>960</v>
      </c>
      <c r="B48" s="64" t="s">
        <v>207</v>
      </c>
      <c r="C48" s="64" t="s">
        <v>961</v>
      </c>
      <c r="D48" s="64"/>
      <c r="E48" s="64" t="s">
        <v>961</v>
      </c>
      <c r="F48" s="64" t="s">
        <v>34</v>
      </c>
      <c r="G48" s="64" t="s">
        <v>13</v>
      </c>
      <c r="H48" s="64" t="s">
        <v>13</v>
      </c>
      <c r="I48" s="64" t="s">
        <v>962</v>
      </c>
      <c r="J48" s="64" t="s">
        <v>787</v>
      </c>
      <c r="K48" s="64" t="s">
        <v>268</v>
      </c>
      <c r="L48" s="64"/>
      <c r="M48" s="64" t="s">
        <v>963</v>
      </c>
    </row>
    <row r="49" spans="1:13" x14ac:dyDescent="0.25">
      <c r="A49" s="64" t="s">
        <v>392</v>
      </c>
      <c r="B49" s="64" t="s">
        <v>207</v>
      </c>
      <c r="C49" s="64" t="s">
        <v>490</v>
      </c>
      <c r="D49" s="64"/>
      <c r="E49" s="64" t="s">
        <v>490</v>
      </c>
      <c r="F49" s="64" t="s">
        <v>36</v>
      </c>
      <c r="G49" s="64" t="s">
        <v>13</v>
      </c>
      <c r="H49" s="64" t="s">
        <v>13</v>
      </c>
      <c r="I49" s="64" t="s">
        <v>293</v>
      </c>
      <c r="J49" s="64" t="s">
        <v>971</v>
      </c>
      <c r="K49" s="64" t="s">
        <v>268</v>
      </c>
      <c r="L49" s="64"/>
      <c r="M49" s="64" t="s">
        <v>830</v>
      </c>
    </row>
    <row r="50" spans="1:13" x14ac:dyDescent="0.25">
      <c r="A50" s="64" t="s">
        <v>86</v>
      </c>
      <c r="B50" s="64" t="s">
        <v>207</v>
      </c>
      <c r="C50" s="64" t="s">
        <v>491</v>
      </c>
      <c r="D50" s="64"/>
      <c r="E50" s="64" t="s">
        <v>491</v>
      </c>
      <c r="F50" s="64" t="s">
        <v>36</v>
      </c>
      <c r="G50" s="64" t="s">
        <v>8</v>
      </c>
      <c r="H50" s="64" t="s">
        <v>8</v>
      </c>
      <c r="I50" s="64" t="s">
        <v>33</v>
      </c>
      <c r="J50" s="64" t="s">
        <v>902</v>
      </c>
      <c r="K50" s="64" t="s">
        <v>1068</v>
      </c>
      <c r="L50" s="64"/>
      <c r="M50" s="64" t="s">
        <v>789</v>
      </c>
    </row>
    <row r="51" spans="1:13" x14ac:dyDescent="0.25">
      <c r="A51" s="64" t="s">
        <v>458</v>
      </c>
      <c r="B51" s="64" t="s">
        <v>237</v>
      </c>
      <c r="C51" s="64" t="s">
        <v>492</v>
      </c>
      <c r="D51" s="64"/>
      <c r="E51" s="64" t="s">
        <v>492</v>
      </c>
      <c r="F51" s="64" t="s">
        <v>34</v>
      </c>
      <c r="G51" s="64" t="s">
        <v>8</v>
      </c>
      <c r="H51" s="64" t="s">
        <v>8</v>
      </c>
      <c r="I51" s="64" t="s">
        <v>283</v>
      </c>
      <c r="J51" s="64" t="s">
        <v>771</v>
      </c>
      <c r="K51" s="64" t="s">
        <v>268</v>
      </c>
      <c r="L51" s="64"/>
      <c r="M51" s="64" t="s">
        <v>830</v>
      </c>
    </row>
    <row r="52" spans="1:13" x14ac:dyDescent="0.25">
      <c r="A52" s="64" t="s">
        <v>459</v>
      </c>
      <c r="B52" s="64" t="s">
        <v>237</v>
      </c>
      <c r="C52" s="64" t="s">
        <v>493</v>
      </c>
      <c r="D52" s="64"/>
      <c r="E52" s="64" t="s">
        <v>493</v>
      </c>
      <c r="F52" s="64" t="s">
        <v>34</v>
      </c>
      <c r="G52" s="64" t="s">
        <v>8</v>
      </c>
      <c r="H52" s="64" t="s">
        <v>8</v>
      </c>
      <c r="I52" s="64" t="s">
        <v>1038</v>
      </c>
      <c r="J52" s="64" t="s">
        <v>769</v>
      </c>
      <c r="K52" s="64" t="s">
        <v>268</v>
      </c>
      <c r="L52" s="64"/>
      <c r="M52" s="64" t="s">
        <v>1040</v>
      </c>
    </row>
    <row r="53" spans="1:13" x14ac:dyDescent="0.25">
      <c r="A53" s="64" t="s">
        <v>316</v>
      </c>
      <c r="B53" s="64" t="s">
        <v>284</v>
      </c>
      <c r="C53" s="64" t="s">
        <v>494</v>
      </c>
      <c r="D53" s="64"/>
      <c r="E53" s="64" t="s">
        <v>494</v>
      </c>
      <c r="F53" s="64" t="s">
        <v>36</v>
      </c>
      <c r="G53" s="64" t="s">
        <v>13</v>
      </c>
      <c r="H53" s="64" t="s">
        <v>13</v>
      </c>
      <c r="I53" s="64" t="s">
        <v>283</v>
      </c>
      <c r="J53" s="64" t="s">
        <v>831</v>
      </c>
      <c r="K53" s="64" t="s">
        <v>268</v>
      </c>
      <c r="L53" s="64"/>
      <c r="M53" s="64" t="s">
        <v>830</v>
      </c>
    </row>
    <row r="54" spans="1:13" x14ac:dyDescent="0.25">
      <c r="A54" s="64" t="s">
        <v>964</v>
      </c>
      <c r="B54" s="64" t="s">
        <v>284</v>
      </c>
      <c r="C54" s="64" t="s">
        <v>965</v>
      </c>
      <c r="D54" s="64"/>
      <c r="E54" s="64" t="s">
        <v>965</v>
      </c>
      <c r="F54" s="64" t="s">
        <v>36</v>
      </c>
      <c r="G54" s="64" t="s">
        <v>13</v>
      </c>
      <c r="H54" s="64" t="s">
        <v>13</v>
      </c>
      <c r="I54" s="64" t="s">
        <v>962</v>
      </c>
      <c r="J54" s="64" t="s">
        <v>788</v>
      </c>
      <c r="K54" s="64" t="s">
        <v>268</v>
      </c>
      <c r="L54" s="64"/>
      <c r="M54" s="64" t="s">
        <v>963</v>
      </c>
    </row>
    <row r="55" spans="1:13" x14ac:dyDescent="0.25">
      <c r="A55" s="64" t="s">
        <v>404</v>
      </c>
      <c r="B55" s="64" t="s">
        <v>43</v>
      </c>
      <c r="C55" s="64" t="s">
        <v>515</v>
      </c>
      <c r="D55" s="64"/>
      <c r="E55" s="64" t="s">
        <v>515</v>
      </c>
      <c r="F55" s="64" t="s">
        <v>34</v>
      </c>
      <c r="G55" s="64" t="s">
        <v>8</v>
      </c>
      <c r="H55" s="64" t="s">
        <v>13</v>
      </c>
      <c r="I55" s="64" t="s">
        <v>38</v>
      </c>
      <c r="J55" s="64" t="s">
        <v>923</v>
      </c>
      <c r="K55" s="64" t="s">
        <v>268</v>
      </c>
      <c r="L55" s="64"/>
      <c r="M55" s="64" t="s">
        <v>924</v>
      </c>
    </row>
    <row r="56" spans="1:13" x14ac:dyDescent="0.25">
      <c r="A56" s="64" t="s">
        <v>513</v>
      </c>
      <c r="B56" s="64" t="s">
        <v>43</v>
      </c>
      <c r="C56" s="64" t="s">
        <v>514</v>
      </c>
      <c r="D56" s="64"/>
      <c r="E56" s="64" t="s">
        <v>514</v>
      </c>
      <c r="F56" s="64" t="s">
        <v>34</v>
      </c>
      <c r="G56" s="64" t="s">
        <v>13</v>
      </c>
      <c r="H56" s="64" t="s">
        <v>13</v>
      </c>
      <c r="I56" s="64" t="s">
        <v>38</v>
      </c>
      <c r="J56" s="64" t="s">
        <v>785</v>
      </c>
      <c r="K56" s="64" t="s">
        <v>268</v>
      </c>
      <c r="L56" s="64"/>
      <c r="M56" s="64" t="s">
        <v>925</v>
      </c>
    </row>
    <row r="57" spans="1:13" x14ac:dyDescent="0.25">
      <c r="A57" s="64" t="s">
        <v>1019</v>
      </c>
      <c r="B57" s="64" t="s">
        <v>43</v>
      </c>
      <c r="C57" s="64" t="s">
        <v>1020</v>
      </c>
      <c r="D57" s="64"/>
      <c r="E57" s="64" t="s">
        <v>1020</v>
      </c>
      <c r="F57" s="64" t="s">
        <v>36</v>
      </c>
      <c r="G57" s="64" t="s">
        <v>13</v>
      </c>
      <c r="H57" s="64" t="s">
        <v>13</v>
      </c>
      <c r="I57" s="64" t="s">
        <v>1017</v>
      </c>
      <c r="J57" s="64" t="s">
        <v>791</v>
      </c>
      <c r="K57" s="64" t="s">
        <v>268</v>
      </c>
      <c r="L57" s="64"/>
      <c r="M57" s="64" t="s">
        <v>924</v>
      </c>
    </row>
    <row r="58" spans="1:13" x14ac:dyDescent="0.25">
      <c r="A58" s="64" t="s">
        <v>495</v>
      </c>
      <c r="B58" s="64" t="s">
        <v>45</v>
      </c>
      <c r="C58" s="64" t="s">
        <v>773</v>
      </c>
      <c r="D58" s="64"/>
      <c r="E58" s="64" t="s">
        <v>773</v>
      </c>
      <c r="F58" s="64" t="s">
        <v>290</v>
      </c>
      <c r="G58" s="64" t="s">
        <v>8</v>
      </c>
      <c r="H58" s="64" t="s">
        <v>8</v>
      </c>
      <c r="I58" s="64" t="s">
        <v>24</v>
      </c>
      <c r="J58" s="64" t="s">
        <v>774</v>
      </c>
      <c r="K58" s="64" t="s">
        <v>268</v>
      </c>
      <c r="L58" s="64"/>
      <c r="M58" s="64" t="s">
        <v>775</v>
      </c>
    </row>
    <row r="59" spans="1:13" x14ac:dyDescent="0.25">
      <c r="A59" s="64" t="s">
        <v>496</v>
      </c>
      <c r="B59" s="64" t="s">
        <v>45</v>
      </c>
      <c r="C59" s="64" t="s">
        <v>338</v>
      </c>
      <c r="D59" s="64"/>
      <c r="E59" s="64" t="s">
        <v>338</v>
      </c>
      <c r="F59" s="64" t="s">
        <v>34</v>
      </c>
      <c r="G59" s="64" t="s">
        <v>8</v>
      </c>
      <c r="H59" s="64" t="s">
        <v>8</v>
      </c>
      <c r="I59" s="64" t="s">
        <v>26</v>
      </c>
      <c r="J59" s="64" t="s">
        <v>795</v>
      </c>
      <c r="K59" s="64" t="s">
        <v>268</v>
      </c>
      <c r="L59" s="64"/>
      <c r="M59" s="64" t="s">
        <v>931</v>
      </c>
    </row>
    <row r="60" spans="1:13" x14ac:dyDescent="0.25">
      <c r="A60" s="64" t="s">
        <v>497</v>
      </c>
      <c r="B60" s="64" t="s">
        <v>45</v>
      </c>
      <c r="C60" s="64" t="s">
        <v>498</v>
      </c>
      <c r="D60" s="64"/>
      <c r="E60" s="64" t="s">
        <v>498</v>
      </c>
      <c r="F60" s="64" t="s">
        <v>34</v>
      </c>
      <c r="G60" s="64" t="s">
        <v>13</v>
      </c>
      <c r="H60" s="64" t="s">
        <v>13</v>
      </c>
      <c r="I60" s="64" t="s">
        <v>46</v>
      </c>
      <c r="J60" s="64" t="s">
        <v>788</v>
      </c>
      <c r="K60" s="64" t="s">
        <v>268</v>
      </c>
      <c r="L60" s="64"/>
      <c r="M60" s="64" t="s">
        <v>931</v>
      </c>
    </row>
    <row r="61" spans="1:13" x14ac:dyDescent="0.25">
      <c r="A61" s="64" t="s">
        <v>436</v>
      </c>
      <c r="B61" s="64" t="s">
        <v>45</v>
      </c>
      <c r="C61" s="64" t="s">
        <v>322</v>
      </c>
      <c r="D61" s="64"/>
      <c r="E61" s="64" t="s">
        <v>322</v>
      </c>
      <c r="F61" s="64" t="s">
        <v>34</v>
      </c>
      <c r="G61" s="64" t="s">
        <v>8</v>
      </c>
      <c r="H61" s="64" t="s">
        <v>8</v>
      </c>
      <c r="I61" s="64" t="s">
        <v>50</v>
      </c>
      <c r="J61" s="64" t="s">
        <v>778</v>
      </c>
      <c r="K61" s="64" t="s">
        <v>268</v>
      </c>
      <c r="L61" s="64"/>
      <c r="M61" s="64" t="s">
        <v>931</v>
      </c>
    </row>
    <row r="62" spans="1:13" x14ac:dyDescent="0.25">
      <c r="A62" s="64" t="s">
        <v>435</v>
      </c>
      <c r="B62" s="64" t="s">
        <v>45</v>
      </c>
      <c r="C62" s="64" t="s">
        <v>360</v>
      </c>
      <c r="D62" s="64"/>
      <c r="E62" s="64" t="s">
        <v>360</v>
      </c>
      <c r="F62" s="64" t="s">
        <v>36</v>
      </c>
      <c r="G62" s="64" t="s">
        <v>8</v>
      </c>
      <c r="H62" s="64" t="s">
        <v>8</v>
      </c>
      <c r="I62" s="64" t="s">
        <v>48</v>
      </c>
      <c r="J62" s="64" t="s">
        <v>817</v>
      </c>
      <c r="K62" s="64" t="s">
        <v>268</v>
      </c>
      <c r="L62" s="64"/>
      <c r="M62" s="64" t="s">
        <v>931</v>
      </c>
    </row>
    <row r="63" spans="1:13" x14ac:dyDescent="0.25">
      <c r="A63" s="64" t="s">
        <v>499</v>
      </c>
      <c r="B63" s="64" t="s">
        <v>47</v>
      </c>
      <c r="C63" s="64" t="s">
        <v>500</v>
      </c>
      <c r="D63" s="64"/>
      <c r="E63" s="64" t="s">
        <v>500</v>
      </c>
      <c r="F63" s="64" t="s">
        <v>36</v>
      </c>
      <c r="G63" s="64" t="s">
        <v>8</v>
      </c>
      <c r="H63" s="64" t="s">
        <v>8</v>
      </c>
      <c r="I63" s="64" t="s">
        <v>52</v>
      </c>
      <c r="J63" s="64" t="s">
        <v>798</v>
      </c>
      <c r="K63" s="64" t="s">
        <v>268</v>
      </c>
      <c r="L63" s="64"/>
      <c r="M63" s="64" t="s">
        <v>899</v>
      </c>
    </row>
    <row r="64" spans="1:13" x14ac:dyDescent="0.25">
      <c r="A64" s="64" t="s">
        <v>501</v>
      </c>
      <c r="B64" s="64" t="s">
        <v>47</v>
      </c>
      <c r="C64" s="64" t="s">
        <v>119</v>
      </c>
      <c r="D64" s="64"/>
      <c r="E64" s="64" t="s">
        <v>119</v>
      </c>
      <c r="F64" s="64" t="s">
        <v>34</v>
      </c>
      <c r="G64" s="64" t="s">
        <v>13</v>
      </c>
      <c r="H64" s="64" t="s">
        <v>13</v>
      </c>
      <c r="I64" s="64" t="s">
        <v>18</v>
      </c>
      <c r="J64" s="64" t="s">
        <v>785</v>
      </c>
      <c r="K64" s="64" t="s">
        <v>268</v>
      </c>
      <c r="L64" s="64"/>
      <c r="M64" s="64" t="s">
        <v>899</v>
      </c>
    </row>
    <row r="65" spans="1:13" x14ac:dyDescent="0.25">
      <c r="A65" s="64" t="s">
        <v>437</v>
      </c>
      <c r="B65" s="64" t="s">
        <v>47</v>
      </c>
      <c r="C65" s="64" t="s">
        <v>118</v>
      </c>
      <c r="D65" s="64"/>
      <c r="E65" s="64" t="s">
        <v>118</v>
      </c>
      <c r="F65" s="64" t="s">
        <v>34</v>
      </c>
      <c r="G65" s="64" t="s">
        <v>13</v>
      </c>
      <c r="H65" s="64" t="s">
        <v>13</v>
      </c>
      <c r="I65" s="64" t="s">
        <v>26</v>
      </c>
      <c r="J65" s="64" t="s">
        <v>772</v>
      </c>
      <c r="K65" s="64" t="s">
        <v>268</v>
      </c>
      <c r="L65" s="64"/>
      <c r="M65" s="64" t="s">
        <v>929</v>
      </c>
    </row>
    <row r="66" spans="1:13" x14ac:dyDescent="0.25">
      <c r="A66" s="64" t="s">
        <v>502</v>
      </c>
      <c r="B66" s="64" t="s">
        <v>47</v>
      </c>
      <c r="C66" s="64" t="s">
        <v>1035</v>
      </c>
      <c r="D66" s="64"/>
      <c r="E66" s="64" t="s">
        <v>1035</v>
      </c>
      <c r="F66" s="64" t="s">
        <v>298</v>
      </c>
      <c r="G66" s="64" t="s">
        <v>8</v>
      </c>
      <c r="H66" s="64" t="s">
        <v>8</v>
      </c>
      <c r="I66" s="64" t="s">
        <v>12</v>
      </c>
      <c r="J66" s="64" t="s">
        <v>795</v>
      </c>
      <c r="K66" s="64" t="s">
        <v>268</v>
      </c>
      <c r="L66" s="64"/>
      <c r="M66" s="64" t="s">
        <v>918</v>
      </c>
    </row>
    <row r="67" spans="1:13" x14ac:dyDescent="0.25">
      <c r="A67" s="64" t="s">
        <v>1051</v>
      </c>
      <c r="B67" s="64" t="s">
        <v>47</v>
      </c>
      <c r="C67" s="64" t="s">
        <v>1052</v>
      </c>
      <c r="D67" s="64"/>
      <c r="E67" s="64" t="s">
        <v>1052</v>
      </c>
      <c r="F67" s="64" t="s">
        <v>36</v>
      </c>
      <c r="G67" s="64" t="s">
        <v>8</v>
      </c>
      <c r="H67" s="64" t="s">
        <v>8</v>
      </c>
      <c r="I67" s="64" t="s">
        <v>1043</v>
      </c>
      <c r="J67" s="64" t="s">
        <v>827</v>
      </c>
      <c r="K67" s="64" t="s">
        <v>268</v>
      </c>
      <c r="L67" s="64"/>
      <c r="M67" s="64" t="s">
        <v>899</v>
      </c>
    </row>
    <row r="68" spans="1:13" x14ac:dyDescent="0.25">
      <c r="A68" s="64" t="s">
        <v>331</v>
      </c>
      <c r="B68" s="64" t="s">
        <v>44</v>
      </c>
      <c r="C68" s="64" t="s">
        <v>503</v>
      </c>
      <c r="D68" s="64"/>
      <c r="E68" s="64" t="s">
        <v>503</v>
      </c>
      <c r="F68" s="64" t="s">
        <v>34</v>
      </c>
      <c r="G68" s="64" t="s">
        <v>8</v>
      </c>
      <c r="H68" s="64" t="s">
        <v>8</v>
      </c>
      <c r="I68" s="64" t="s">
        <v>18</v>
      </c>
      <c r="J68" s="64" t="s">
        <v>798</v>
      </c>
      <c r="K68" s="64" t="s">
        <v>268</v>
      </c>
      <c r="L68" s="64"/>
      <c r="M68" s="64" t="s">
        <v>918</v>
      </c>
    </row>
    <row r="69" spans="1:13" x14ac:dyDescent="0.25">
      <c r="A69" s="64" t="s">
        <v>504</v>
      </c>
      <c r="B69" s="64" t="s">
        <v>44</v>
      </c>
      <c r="C69" s="64" t="s">
        <v>505</v>
      </c>
      <c r="D69" s="64"/>
      <c r="E69" s="64" t="s">
        <v>505</v>
      </c>
      <c r="F69" s="64" t="s">
        <v>36</v>
      </c>
      <c r="G69" s="64" t="s">
        <v>13</v>
      </c>
      <c r="H69" s="64" t="s">
        <v>13</v>
      </c>
      <c r="I69" s="64" t="s">
        <v>18</v>
      </c>
      <c r="J69" s="64" t="s">
        <v>919</v>
      </c>
      <c r="K69" s="64" t="s">
        <v>268</v>
      </c>
      <c r="L69" s="64"/>
      <c r="M69" s="64" t="s">
        <v>920</v>
      </c>
    </row>
    <row r="70" spans="1:13" x14ac:dyDescent="0.25">
      <c r="A70" s="64" t="s">
        <v>506</v>
      </c>
      <c r="B70" s="64" t="s">
        <v>44</v>
      </c>
      <c r="C70" s="64" t="s">
        <v>507</v>
      </c>
      <c r="D70" s="64"/>
      <c r="E70" s="64" t="s">
        <v>507</v>
      </c>
      <c r="F70" s="64" t="s">
        <v>34</v>
      </c>
      <c r="G70" s="64" t="s">
        <v>13</v>
      </c>
      <c r="H70" s="64" t="s">
        <v>13</v>
      </c>
      <c r="I70" s="64" t="s">
        <v>204</v>
      </c>
      <c r="J70" s="64" t="s">
        <v>791</v>
      </c>
      <c r="K70" s="64" t="s">
        <v>1068</v>
      </c>
      <c r="L70" s="64"/>
      <c r="M70" s="64" t="s">
        <v>993</v>
      </c>
    </row>
    <row r="71" spans="1:13" x14ac:dyDescent="0.25">
      <c r="A71" s="64" t="s">
        <v>508</v>
      </c>
      <c r="B71" s="64" t="s">
        <v>53</v>
      </c>
      <c r="C71" s="64" t="s">
        <v>509</v>
      </c>
      <c r="D71" s="64"/>
      <c r="E71" s="64" t="s">
        <v>509</v>
      </c>
      <c r="F71" s="64" t="s">
        <v>36</v>
      </c>
      <c r="G71" s="64" t="s">
        <v>13</v>
      </c>
      <c r="H71" s="64" t="s">
        <v>13</v>
      </c>
      <c r="I71" s="64" t="s">
        <v>204</v>
      </c>
      <c r="J71" s="64" t="s">
        <v>926</v>
      </c>
      <c r="K71" s="64" t="s">
        <v>268</v>
      </c>
      <c r="L71" s="64"/>
      <c r="M71" s="64" t="s">
        <v>859</v>
      </c>
    </row>
    <row r="72" spans="1:13" x14ac:dyDescent="0.25">
      <c r="A72" s="64" t="s">
        <v>510</v>
      </c>
      <c r="B72" s="64" t="s">
        <v>53</v>
      </c>
      <c r="C72" s="64" t="s">
        <v>511</v>
      </c>
      <c r="D72" s="64"/>
      <c r="E72" s="64" t="s">
        <v>511</v>
      </c>
      <c r="F72" s="64" t="s">
        <v>36</v>
      </c>
      <c r="G72" s="64" t="s">
        <v>8</v>
      </c>
      <c r="H72" s="64" t="s">
        <v>8</v>
      </c>
      <c r="I72" s="64" t="s">
        <v>48</v>
      </c>
      <c r="J72" s="64" t="s">
        <v>896</v>
      </c>
      <c r="K72" s="64" t="s">
        <v>268</v>
      </c>
      <c r="L72" s="64"/>
      <c r="M72" s="64" t="s">
        <v>859</v>
      </c>
    </row>
    <row r="73" spans="1:13" x14ac:dyDescent="0.25">
      <c r="A73" s="64" t="s">
        <v>432</v>
      </c>
      <c r="B73" s="64" t="s">
        <v>54</v>
      </c>
      <c r="C73" s="64" t="s">
        <v>512</v>
      </c>
      <c r="D73" s="64"/>
      <c r="E73" s="64" t="s">
        <v>512</v>
      </c>
      <c r="F73" s="64" t="s">
        <v>36</v>
      </c>
      <c r="G73" s="64" t="s">
        <v>13</v>
      </c>
      <c r="H73" s="64" t="s">
        <v>13</v>
      </c>
      <c r="I73" s="64" t="s">
        <v>276</v>
      </c>
      <c r="J73" s="64" t="s">
        <v>772</v>
      </c>
      <c r="K73" s="64" t="s">
        <v>268</v>
      </c>
      <c r="L73" s="64"/>
      <c r="M73" s="64" t="s">
        <v>859</v>
      </c>
    </row>
    <row r="74" spans="1:13" x14ac:dyDescent="0.25">
      <c r="A74" s="64" t="s">
        <v>418</v>
      </c>
      <c r="B74" s="64" t="s">
        <v>106</v>
      </c>
      <c r="C74" s="64" t="s">
        <v>625</v>
      </c>
      <c r="D74" s="64"/>
      <c r="E74" s="64" t="s">
        <v>625</v>
      </c>
      <c r="F74" s="64" t="s">
        <v>36</v>
      </c>
      <c r="G74" s="64" t="s">
        <v>13</v>
      </c>
      <c r="H74" s="64" t="s">
        <v>13</v>
      </c>
      <c r="I74" s="64" t="s">
        <v>18</v>
      </c>
      <c r="J74" s="64" t="s">
        <v>908</v>
      </c>
      <c r="K74" s="64" t="s">
        <v>268</v>
      </c>
      <c r="L74" s="64"/>
      <c r="M74" s="64" t="s">
        <v>917</v>
      </c>
    </row>
    <row r="75" spans="1:13" x14ac:dyDescent="0.25">
      <c r="A75" s="64" t="s">
        <v>1041</v>
      </c>
      <c r="B75" s="64" t="s">
        <v>106</v>
      </c>
      <c r="C75" s="64" t="s">
        <v>1042</v>
      </c>
      <c r="D75" s="64"/>
      <c r="E75" s="64" t="s">
        <v>1042</v>
      </c>
      <c r="F75" s="64" t="s">
        <v>36</v>
      </c>
      <c r="G75" s="64" t="s">
        <v>13</v>
      </c>
      <c r="H75" s="64" t="s">
        <v>13</v>
      </c>
      <c r="I75" s="64" t="s">
        <v>1043</v>
      </c>
      <c r="J75" s="64" t="s">
        <v>1044</v>
      </c>
      <c r="K75" s="64" t="s">
        <v>268</v>
      </c>
      <c r="L75" s="64"/>
      <c r="M75" s="64" t="s">
        <v>1045</v>
      </c>
    </row>
    <row r="76" spans="1:13" x14ac:dyDescent="0.25">
      <c r="A76" s="64" t="s">
        <v>530</v>
      </c>
      <c r="B76" s="64" t="s">
        <v>58</v>
      </c>
      <c r="C76" s="64" t="s">
        <v>832</v>
      </c>
      <c r="D76" s="64"/>
      <c r="E76" s="64" t="s">
        <v>832</v>
      </c>
      <c r="F76" s="64" t="s">
        <v>290</v>
      </c>
      <c r="G76" s="64" t="s">
        <v>8</v>
      </c>
      <c r="H76" s="64" t="s">
        <v>8</v>
      </c>
      <c r="I76" s="64" t="s">
        <v>25</v>
      </c>
      <c r="J76" s="64" t="s">
        <v>774</v>
      </c>
      <c r="K76" s="64" t="s">
        <v>268</v>
      </c>
      <c r="L76" s="64"/>
      <c r="M76" s="64" t="s">
        <v>834</v>
      </c>
    </row>
    <row r="77" spans="1:13" x14ac:dyDescent="0.25">
      <c r="A77" s="64" t="s">
        <v>531</v>
      </c>
      <c r="B77" s="64" t="s">
        <v>58</v>
      </c>
      <c r="C77" s="64" t="s">
        <v>311</v>
      </c>
      <c r="D77" s="64"/>
      <c r="E77" s="64" t="s">
        <v>311</v>
      </c>
      <c r="F77" s="64" t="s">
        <v>35</v>
      </c>
      <c r="G77" s="64" t="s">
        <v>8</v>
      </c>
      <c r="H77" s="64" t="s">
        <v>8</v>
      </c>
      <c r="I77" s="64" t="s">
        <v>65</v>
      </c>
      <c r="J77" s="64" t="s">
        <v>902</v>
      </c>
      <c r="K77" s="64" t="s">
        <v>1068</v>
      </c>
      <c r="L77" s="64"/>
      <c r="M77" s="64" t="s">
        <v>903</v>
      </c>
    </row>
    <row r="78" spans="1:13" x14ac:dyDescent="0.25">
      <c r="A78" s="64" t="s">
        <v>239</v>
      </c>
      <c r="B78" s="64" t="s">
        <v>58</v>
      </c>
      <c r="C78" s="64" t="s">
        <v>346</v>
      </c>
      <c r="D78" s="64"/>
      <c r="E78" s="64" t="s">
        <v>346</v>
      </c>
      <c r="F78" s="64" t="s">
        <v>290</v>
      </c>
      <c r="G78" s="64" t="s">
        <v>13</v>
      </c>
      <c r="H78" s="64" t="s">
        <v>13</v>
      </c>
      <c r="I78" s="67" t="s">
        <v>9</v>
      </c>
      <c r="J78" s="64" t="s">
        <v>202</v>
      </c>
      <c r="K78" s="64" t="s">
        <v>268</v>
      </c>
      <c r="L78" s="64"/>
      <c r="M78" s="64" t="s">
        <v>853</v>
      </c>
    </row>
    <row r="79" spans="1:13" x14ac:dyDescent="0.25">
      <c r="A79" s="64" t="s">
        <v>288</v>
      </c>
      <c r="B79" s="64" t="s">
        <v>58</v>
      </c>
      <c r="C79" s="64" t="s">
        <v>532</v>
      </c>
      <c r="D79" s="64"/>
      <c r="E79" s="64" t="s">
        <v>532</v>
      </c>
      <c r="F79" s="64" t="s">
        <v>36</v>
      </c>
      <c r="G79" s="64" t="s">
        <v>13</v>
      </c>
      <c r="H79" s="64" t="s">
        <v>13</v>
      </c>
      <c r="I79" s="64" t="s">
        <v>57</v>
      </c>
      <c r="J79" s="64" t="s">
        <v>926</v>
      </c>
      <c r="K79" s="64" t="s">
        <v>268</v>
      </c>
      <c r="L79" s="64"/>
      <c r="M79" s="64" t="s">
        <v>932</v>
      </c>
    </row>
    <row r="80" spans="1:13" x14ac:dyDescent="0.25">
      <c r="A80" s="64" t="s">
        <v>528</v>
      </c>
      <c r="B80" s="64" t="s">
        <v>58</v>
      </c>
      <c r="C80" s="64" t="s">
        <v>529</v>
      </c>
      <c r="D80" s="64"/>
      <c r="E80" s="64" t="s">
        <v>529</v>
      </c>
      <c r="F80" s="64" t="s">
        <v>34</v>
      </c>
      <c r="G80" s="64" t="s">
        <v>13</v>
      </c>
      <c r="H80" s="64" t="s">
        <v>13</v>
      </c>
      <c r="I80" s="64" t="s">
        <v>56</v>
      </c>
      <c r="J80" s="64" t="s">
        <v>1054</v>
      </c>
      <c r="K80" s="64" t="s">
        <v>268</v>
      </c>
      <c r="L80" s="64"/>
      <c r="M80" s="64" t="s">
        <v>935</v>
      </c>
    </row>
    <row r="81" spans="1:13" x14ac:dyDescent="0.25">
      <c r="A81" s="64" t="s">
        <v>533</v>
      </c>
      <c r="B81" s="64" t="s">
        <v>58</v>
      </c>
      <c r="C81" s="64" t="s">
        <v>534</v>
      </c>
      <c r="D81" s="64"/>
      <c r="E81" s="64" t="s">
        <v>534</v>
      </c>
      <c r="F81" s="64" t="s">
        <v>34</v>
      </c>
      <c r="G81" s="64" t="s">
        <v>13</v>
      </c>
      <c r="H81" s="64" t="s">
        <v>13</v>
      </c>
      <c r="I81" s="64" t="s">
        <v>275</v>
      </c>
      <c r="J81" s="64" t="s">
        <v>954</v>
      </c>
      <c r="K81" s="64" t="s">
        <v>1068</v>
      </c>
      <c r="L81" s="64"/>
      <c r="M81" s="64" t="s">
        <v>1057</v>
      </c>
    </row>
    <row r="82" spans="1:13" x14ac:dyDescent="0.25">
      <c r="A82" s="64" t="s">
        <v>535</v>
      </c>
      <c r="B82" s="64" t="s">
        <v>67</v>
      </c>
      <c r="C82" s="64" t="s">
        <v>536</v>
      </c>
      <c r="D82" s="64"/>
      <c r="E82" s="64" t="s">
        <v>536</v>
      </c>
      <c r="F82" s="64" t="s">
        <v>36</v>
      </c>
      <c r="G82" s="64" t="s">
        <v>13</v>
      </c>
      <c r="H82" s="64" t="s">
        <v>13</v>
      </c>
      <c r="I82" s="64" t="s">
        <v>70</v>
      </c>
      <c r="J82" s="64" t="s">
        <v>791</v>
      </c>
      <c r="K82" s="64" t="s">
        <v>268</v>
      </c>
      <c r="L82" s="64"/>
      <c r="M82" s="64" t="s">
        <v>792</v>
      </c>
    </row>
    <row r="83" spans="1:13" x14ac:dyDescent="0.25">
      <c r="A83" s="64" t="s">
        <v>537</v>
      </c>
      <c r="B83" s="64" t="s">
        <v>67</v>
      </c>
      <c r="C83" s="64" t="s">
        <v>538</v>
      </c>
      <c r="D83" s="64"/>
      <c r="E83" s="64" t="s">
        <v>538</v>
      </c>
      <c r="F83" s="64" t="s">
        <v>34</v>
      </c>
      <c r="G83" s="64" t="s">
        <v>7</v>
      </c>
      <c r="H83" s="64" t="s">
        <v>13</v>
      </c>
      <c r="I83" s="64" t="s">
        <v>64</v>
      </c>
      <c r="J83" s="64" t="s">
        <v>788</v>
      </c>
      <c r="K83" s="64" t="s">
        <v>268</v>
      </c>
      <c r="L83" s="64"/>
      <c r="M83" s="64" t="s">
        <v>828</v>
      </c>
    </row>
    <row r="84" spans="1:13" x14ac:dyDescent="0.25">
      <c r="A84" s="64" t="s">
        <v>539</v>
      </c>
      <c r="B84" s="64" t="s">
        <v>67</v>
      </c>
      <c r="C84" s="64" t="s">
        <v>540</v>
      </c>
      <c r="D84" s="64"/>
      <c r="E84" s="64" t="s">
        <v>540</v>
      </c>
      <c r="F84" s="64" t="s">
        <v>34</v>
      </c>
      <c r="G84" s="64" t="s">
        <v>13</v>
      </c>
      <c r="H84" s="64" t="s">
        <v>13</v>
      </c>
      <c r="I84" s="64" t="s">
        <v>66</v>
      </c>
      <c r="J84" s="64" t="s">
        <v>772</v>
      </c>
      <c r="K84" s="64" t="s">
        <v>268</v>
      </c>
      <c r="L84" s="64"/>
      <c r="M84" s="64" t="s">
        <v>932</v>
      </c>
    </row>
    <row r="85" spans="1:13" x14ac:dyDescent="0.25">
      <c r="A85" s="64" t="s">
        <v>541</v>
      </c>
      <c r="B85" s="64" t="s">
        <v>67</v>
      </c>
      <c r="C85" s="64" t="s">
        <v>542</v>
      </c>
      <c r="D85" s="64"/>
      <c r="E85" s="64" t="s">
        <v>542</v>
      </c>
      <c r="F85" s="64" t="s">
        <v>34</v>
      </c>
      <c r="G85" s="64" t="s">
        <v>13</v>
      </c>
      <c r="H85" s="64" t="s">
        <v>13</v>
      </c>
      <c r="I85" s="64" t="s">
        <v>61</v>
      </c>
      <c r="J85" s="64" t="s">
        <v>926</v>
      </c>
      <c r="K85" s="64" t="s">
        <v>1068</v>
      </c>
      <c r="L85" s="64"/>
      <c r="M85" s="64" t="s">
        <v>976</v>
      </c>
    </row>
    <row r="86" spans="1:13" x14ac:dyDescent="0.25">
      <c r="A86" s="64" t="s">
        <v>115</v>
      </c>
      <c r="B86" s="64" t="s">
        <v>67</v>
      </c>
      <c r="C86" s="64" t="s">
        <v>1036</v>
      </c>
      <c r="D86" s="64"/>
      <c r="E86" s="64" t="s">
        <v>1036</v>
      </c>
      <c r="F86" s="64" t="s">
        <v>298</v>
      </c>
      <c r="G86" s="64" t="s">
        <v>8</v>
      </c>
      <c r="H86" s="64" t="s">
        <v>8</v>
      </c>
      <c r="I86" s="64" t="s">
        <v>12</v>
      </c>
      <c r="J86" s="64" t="s">
        <v>855</v>
      </c>
      <c r="K86" s="64" t="s">
        <v>268</v>
      </c>
      <c r="L86" s="64"/>
      <c r="M86" s="64" t="s">
        <v>918</v>
      </c>
    </row>
    <row r="87" spans="1:13" x14ac:dyDescent="0.25">
      <c r="A87" s="64" t="s">
        <v>357</v>
      </c>
      <c r="B87" s="64" t="s">
        <v>407</v>
      </c>
      <c r="C87" s="64" t="s">
        <v>538</v>
      </c>
      <c r="D87" s="64"/>
      <c r="E87" s="64" t="s">
        <v>538</v>
      </c>
      <c r="F87" s="64" t="s">
        <v>34</v>
      </c>
      <c r="G87" s="64" t="s">
        <v>7</v>
      </c>
      <c r="H87" s="64" t="s">
        <v>13</v>
      </c>
      <c r="I87" s="64" t="s">
        <v>64</v>
      </c>
      <c r="J87" s="64" t="s">
        <v>829</v>
      </c>
      <c r="K87" s="64" t="s">
        <v>268</v>
      </c>
      <c r="L87" s="64"/>
      <c r="M87" s="64" t="s">
        <v>828</v>
      </c>
    </row>
    <row r="88" spans="1:13" x14ac:dyDescent="0.25">
      <c r="A88" s="64" t="s">
        <v>543</v>
      </c>
      <c r="B88" s="64" t="s">
        <v>407</v>
      </c>
      <c r="C88" s="64" t="s">
        <v>544</v>
      </c>
      <c r="D88" s="64"/>
      <c r="E88" s="64" t="s">
        <v>544</v>
      </c>
      <c r="F88" s="64" t="s">
        <v>36</v>
      </c>
      <c r="G88" s="64" t="s">
        <v>13</v>
      </c>
      <c r="H88" s="64" t="s">
        <v>13</v>
      </c>
      <c r="I88" s="64" t="s">
        <v>71</v>
      </c>
      <c r="J88" s="64" t="s">
        <v>202</v>
      </c>
      <c r="K88" s="64" t="s">
        <v>1068</v>
      </c>
      <c r="L88" s="64"/>
      <c r="M88" s="64" t="s">
        <v>968</v>
      </c>
    </row>
    <row r="89" spans="1:13" x14ac:dyDescent="0.25">
      <c r="A89" s="64" t="s">
        <v>356</v>
      </c>
      <c r="B89" s="64" t="s">
        <v>407</v>
      </c>
      <c r="C89" s="64" t="s">
        <v>540</v>
      </c>
      <c r="D89" s="64"/>
      <c r="E89" s="64" t="s">
        <v>540</v>
      </c>
      <c r="F89" s="64" t="s">
        <v>34</v>
      </c>
      <c r="G89" s="64" t="s">
        <v>13</v>
      </c>
      <c r="H89" s="64" t="s">
        <v>13</v>
      </c>
      <c r="I89" s="64" t="s">
        <v>273</v>
      </c>
      <c r="J89" s="64" t="s">
        <v>954</v>
      </c>
      <c r="K89" s="64" t="s">
        <v>268</v>
      </c>
      <c r="L89" s="64"/>
      <c r="M89" s="64" t="s">
        <v>933</v>
      </c>
    </row>
    <row r="90" spans="1:13" x14ac:dyDescent="0.25">
      <c r="A90" s="64" t="s">
        <v>358</v>
      </c>
      <c r="B90" s="64" t="s">
        <v>407</v>
      </c>
      <c r="C90" s="64" t="s">
        <v>542</v>
      </c>
      <c r="D90" s="64"/>
      <c r="E90" s="64" t="s">
        <v>542</v>
      </c>
      <c r="F90" s="64" t="s">
        <v>34</v>
      </c>
      <c r="G90" s="64" t="s">
        <v>13</v>
      </c>
      <c r="H90" s="64" t="s">
        <v>13</v>
      </c>
      <c r="I90" s="64" t="s">
        <v>292</v>
      </c>
      <c r="J90" s="64" t="s">
        <v>919</v>
      </c>
      <c r="K90" s="64" t="s">
        <v>1068</v>
      </c>
      <c r="L90" s="64"/>
      <c r="M90" s="64" t="s">
        <v>1003</v>
      </c>
    </row>
    <row r="91" spans="1:13" x14ac:dyDescent="0.25">
      <c r="A91" s="64" t="s">
        <v>911</v>
      </c>
      <c r="B91" s="64" t="s">
        <v>63</v>
      </c>
      <c r="C91" s="64" t="s">
        <v>912</v>
      </c>
      <c r="D91" s="64"/>
      <c r="E91" s="64" t="s">
        <v>912</v>
      </c>
      <c r="F91" s="64" t="s">
        <v>36</v>
      </c>
      <c r="G91" s="64" t="s">
        <v>13</v>
      </c>
      <c r="H91" s="64" t="s">
        <v>13</v>
      </c>
      <c r="I91" s="64" t="s">
        <v>907</v>
      </c>
      <c r="J91" s="64" t="s">
        <v>788</v>
      </c>
      <c r="K91" s="64" t="s">
        <v>268</v>
      </c>
      <c r="L91" s="64"/>
      <c r="M91" s="64" t="s">
        <v>913</v>
      </c>
    </row>
    <row r="92" spans="1:13" x14ac:dyDescent="0.25">
      <c r="A92" s="64" t="s">
        <v>545</v>
      </c>
      <c r="B92" s="64" t="s">
        <v>63</v>
      </c>
      <c r="C92" s="64" t="s">
        <v>546</v>
      </c>
      <c r="D92" s="64"/>
      <c r="E92" s="64" t="s">
        <v>546</v>
      </c>
      <c r="F92" s="64" t="s">
        <v>36</v>
      </c>
      <c r="G92" s="64" t="s">
        <v>13</v>
      </c>
      <c r="H92" s="64" t="s">
        <v>13</v>
      </c>
      <c r="I92" s="64" t="s">
        <v>57</v>
      </c>
      <c r="J92" s="64" t="s">
        <v>772</v>
      </c>
      <c r="K92" s="64" t="s">
        <v>1068</v>
      </c>
      <c r="L92" s="64"/>
      <c r="M92" s="64" t="s">
        <v>1007</v>
      </c>
    </row>
    <row r="93" spans="1:13" x14ac:dyDescent="0.25">
      <c r="A93" s="64" t="s">
        <v>547</v>
      </c>
      <c r="B93" s="64" t="s">
        <v>59</v>
      </c>
      <c r="C93" s="64" t="s">
        <v>548</v>
      </c>
      <c r="D93" s="64"/>
      <c r="E93" s="64" t="s">
        <v>548</v>
      </c>
      <c r="F93" s="64" t="s">
        <v>36</v>
      </c>
      <c r="G93" s="64" t="s">
        <v>13</v>
      </c>
      <c r="H93" s="64" t="s">
        <v>13</v>
      </c>
      <c r="I93" s="64" t="s">
        <v>66</v>
      </c>
      <c r="J93" s="64" t="s">
        <v>791</v>
      </c>
      <c r="K93" s="64" t="s">
        <v>268</v>
      </c>
      <c r="L93" s="64"/>
      <c r="M93" s="64" t="s">
        <v>933</v>
      </c>
    </row>
    <row r="94" spans="1:13" x14ac:dyDescent="0.25">
      <c r="A94" s="64" t="s">
        <v>549</v>
      </c>
      <c r="B94" s="64" t="s">
        <v>59</v>
      </c>
      <c r="C94" s="64" t="s">
        <v>550</v>
      </c>
      <c r="D94" s="64"/>
      <c r="E94" s="64" t="s">
        <v>550</v>
      </c>
      <c r="F94" s="64" t="s">
        <v>36</v>
      </c>
      <c r="G94" s="64" t="s">
        <v>13</v>
      </c>
      <c r="H94" s="64" t="s">
        <v>13</v>
      </c>
      <c r="I94" s="64" t="s">
        <v>62</v>
      </c>
      <c r="J94" s="64" t="s">
        <v>772</v>
      </c>
      <c r="K94" s="64" t="s">
        <v>1068</v>
      </c>
      <c r="L94" s="64"/>
      <c r="M94" s="64" t="s">
        <v>937</v>
      </c>
    </row>
    <row r="95" spans="1:13" x14ac:dyDescent="0.25">
      <c r="A95" s="64" t="s">
        <v>551</v>
      </c>
      <c r="B95" s="64" t="s">
        <v>59</v>
      </c>
      <c r="C95" s="64" t="s">
        <v>552</v>
      </c>
      <c r="D95" s="64"/>
      <c r="E95" s="64" t="s">
        <v>552</v>
      </c>
      <c r="F95" s="64" t="s">
        <v>36</v>
      </c>
      <c r="G95" s="64" t="s">
        <v>13</v>
      </c>
      <c r="H95" s="64" t="s">
        <v>13</v>
      </c>
      <c r="I95" s="64" t="s">
        <v>61</v>
      </c>
      <c r="J95" s="64" t="s">
        <v>788</v>
      </c>
      <c r="K95" s="64" t="s">
        <v>1068</v>
      </c>
      <c r="L95" s="64"/>
      <c r="M95" s="64" t="s">
        <v>976</v>
      </c>
    </row>
    <row r="96" spans="1:13" x14ac:dyDescent="0.25">
      <c r="A96" s="64" t="s">
        <v>744</v>
      </c>
      <c r="B96" s="64" t="s">
        <v>208</v>
      </c>
      <c r="C96" s="64" t="s">
        <v>745</v>
      </c>
      <c r="D96" s="64"/>
      <c r="E96" s="64" t="s">
        <v>745</v>
      </c>
      <c r="F96" s="64" t="s">
        <v>36</v>
      </c>
      <c r="G96" s="64" t="s">
        <v>13</v>
      </c>
      <c r="H96" s="64" t="s">
        <v>13</v>
      </c>
      <c r="I96" s="64" t="s">
        <v>273</v>
      </c>
      <c r="J96" s="64" t="s">
        <v>923</v>
      </c>
      <c r="K96" s="64" t="s">
        <v>268</v>
      </c>
      <c r="L96" s="64"/>
      <c r="M96" s="64" t="s">
        <v>1004</v>
      </c>
    </row>
    <row r="97" spans="1:13" x14ac:dyDescent="0.25">
      <c r="A97" s="64" t="s">
        <v>746</v>
      </c>
      <c r="B97" s="64" t="s">
        <v>238</v>
      </c>
      <c r="C97" s="64" t="s">
        <v>747</v>
      </c>
      <c r="D97" s="64"/>
      <c r="E97" s="64" t="s">
        <v>747</v>
      </c>
      <c r="F97" s="64" t="s">
        <v>36</v>
      </c>
      <c r="G97" s="64" t="s">
        <v>13</v>
      </c>
      <c r="H97" s="64" t="s">
        <v>13</v>
      </c>
      <c r="I97" s="64" t="s">
        <v>273</v>
      </c>
      <c r="J97" s="64" t="s">
        <v>926</v>
      </c>
      <c r="K97" s="64" t="s">
        <v>268</v>
      </c>
      <c r="L97" s="64"/>
      <c r="M97" s="64" t="s">
        <v>1004</v>
      </c>
    </row>
    <row r="98" spans="1:13" x14ac:dyDescent="0.25">
      <c r="A98" s="64" t="s">
        <v>553</v>
      </c>
      <c r="B98" s="64" t="s">
        <v>323</v>
      </c>
      <c r="C98" s="64" t="s">
        <v>554</v>
      </c>
      <c r="D98" s="64"/>
      <c r="E98" s="64" t="s">
        <v>554</v>
      </c>
      <c r="F98" s="64" t="s">
        <v>34</v>
      </c>
      <c r="G98" s="64" t="s">
        <v>13</v>
      </c>
      <c r="H98" s="64" t="s">
        <v>13</v>
      </c>
      <c r="I98" s="64" t="s">
        <v>366</v>
      </c>
      <c r="J98" s="64" t="s">
        <v>785</v>
      </c>
      <c r="K98" s="64" t="s">
        <v>1068</v>
      </c>
      <c r="L98" s="64"/>
      <c r="M98" s="64" t="s">
        <v>823</v>
      </c>
    </row>
    <row r="99" spans="1:13" x14ac:dyDescent="0.25">
      <c r="A99" s="64" t="s">
        <v>555</v>
      </c>
      <c r="B99" s="64" t="s">
        <v>323</v>
      </c>
      <c r="C99" s="64" t="s">
        <v>556</v>
      </c>
      <c r="D99" s="64"/>
      <c r="E99" s="64" t="s">
        <v>556</v>
      </c>
      <c r="F99" s="64" t="s">
        <v>34</v>
      </c>
      <c r="G99" s="64" t="s">
        <v>13</v>
      </c>
      <c r="H99" s="64" t="s">
        <v>13</v>
      </c>
      <c r="I99" s="64" t="s">
        <v>28</v>
      </c>
      <c r="J99" s="64" t="s">
        <v>788</v>
      </c>
      <c r="K99" s="64" t="s">
        <v>1068</v>
      </c>
      <c r="L99" s="64"/>
      <c r="M99" s="64" t="s">
        <v>823</v>
      </c>
    </row>
    <row r="100" spans="1:13" x14ac:dyDescent="0.25">
      <c r="A100" s="64" t="s">
        <v>559</v>
      </c>
      <c r="B100" s="64" t="s">
        <v>409</v>
      </c>
      <c r="C100" s="64" t="s">
        <v>320</v>
      </c>
      <c r="D100" s="64"/>
      <c r="E100" s="64" t="s">
        <v>320</v>
      </c>
      <c r="F100" s="64" t="s">
        <v>310</v>
      </c>
      <c r="G100" s="64" t="s">
        <v>7</v>
      </c>
      <c r="H100" s="64" t="s">
        <v>7</v>
      </c>
      <c r="I100" s="64" t="s">
        <v>14</v>
      </c>
      <c r="J100" s="64" t="s">
        <v>778</v>
      </c>
      <c r="K100" s="64" t="s">
        <v>268</v>
      </c>
      <c r="L100" s="64"/>
      <c r="M100" s="64" t="s">
        <v>853</v>
      </c>
    </row>
    <row r="101" spans="1:13" x14ac:dyDescent="0.25">
      <c r="A101" s="64" t="s">
        <v>558</v>
      </c>
      <c r="B101" s="64" t="s">
        <v>409</v>
      </c>
      <c r="C101" s="64" t="s">
        <v>319</v>
      </c>
      <c r="D101" s="64"/>
      <c r="E101" s="64" t="s">
        <v>319</v>
      </c>
      <c r="F101" s="64" t="s">
        <v>310</v>
      </c>
      <c r="G101" s="64" t="s">
        <v>7</v>
      </c>
      <c r="H101" s="64" t="s">
        <v>7</v>
      </c>
      <c r="I101" s="64" t="s">
        <v>14</v>
      </c>
      <c r="J101" s="64" t="s">
        <v>778</v>
      </c>
      <c r="K101" s="64" t="s">
        <v>268</v>
      </c>
      <c r="L101" s="64"/>
      <c r="M101" s="64" t="s">
        <v>853</v>
      </c>
    </row>
    <row r="102" spans="1:13" x14ac:dyDescent="0.25">
      <c r="A102" s="64" t="s">
        <v>557</v>
      </c>
      <c r="B102" s="64" t="s">
        <v>409</v>
      </c>
      <c r="C102" s="64" t="s">
        <v>848</v>
      </c>
      <c r="D102" s="64"/>
      <c r="E102" s="64" t="s">
        <v>848</v>
      </c>
      <c r="F102" s="64" t="s">
        <v>298</v>
      </c>
      <c r="G102" s="64" t="s">
        <v>8</v>
      </c>
      <c r="H102" s="64" t="s">
        <v>8</v>
      </c>
      <c r="I102" s="64" t="s">
        <v>38</v>
      </c>
      <c r="J102" s="64" t="s">
        <v>827</v>
      </c>
      <c r="K102" s="64" t="s">
        <v>268</v>
      </c>
      <c r="L102" s="64"/>
      <c r="M102" s="64" t="s">
        <v>854</v>
      </c>
    </row>
    <row r="103" spans="1:13" x14ac:dyDescent="0.25">
      <c r="A103" s="64" t="s">
        <v>560</v>
      </c>
      <c r="B103" s="64" t="s">
        <v>409</v>
      </c>
      <c r="C103" s="64" t="s">
        <v>561</v>
      </c>
      <c r="D103" s="64"/>
      <c r="E103" s="64" t="s">
        <v>561</v>
      </c>
      <c r="F103" s="64" t="s">
        <v>36</v>
      </c>
      <c r="G103" s="64" t="s">
        <v>13</v>
      </c>
      <c r="H103" s="64" t="s">
        <v>13</v>
      </c>
      <c r="I103" s="64" t="s">
        <v>28</v>
      </c>
      <c r="J103" s="64" t="s">
        <v>926</v>
      </c>
      <c r="K103" s="64" t="s">
        <v>1068</v>
      </c>
      <c r="L103" s="64"/>
      <c r="M103" s="64" t="s">
        <v>823</v>
      </c>
    </row>
    <row r="104" spans="1:13" x14ac:dyDescent="0.25">
      <c r="A104" s="64" t="s">
        <v>562</v>
      </c>
      <c r="B104" s="64" t="s">
        <v>409</v>
      </c>
      <c r="C104" s="64" t="s">
        <v>443</v>
      </c>
      <c r="D104" s="64"/>
      <c r="E104" s="64" t="s">
        <v>443</v>
      </c>
      <c r="F104" s="64" t="s">
        <v>36</v>
      </c>
      <c r="G104" s="64" t="s">
        <v>13</v>
      </c>
      <c r="H104" s="64" t="s">
        <v>13</v>
      </c>
      <c r="I104" s="64" t="s">
        <v>203</v>
      </c>
      <c r="J104" s="64" t="s">
        <v>788</v>
      </c>
      <c r="K104" s="64" t="s">
        <v>1068</v>
      </c>
      <c r="L104" s="64"/>
      <c r="M104" s="64" t="s">
        <v>821</v>
      </c>
    </row>
    <row r="105" spans="1:13" x14ac:dyDescent="0.25">
      <c r="A105" s="64" t="s">
        <v>563</v>
      </c>
      <c r="B105" s="64" t="s">
        <v>409</v>
      </c>
      <c r="C105" s="64" t="s">
        <v>321</v>
      </c>
      <c r="D105" s="64"/>
      <c r="E105" s="64" t="s">
        <v>321</v>
      </c>
      <c r="F105" s="64" t="s">
        <v>310</v>
      </c>
      <c r="G105" s="64" t="s">
        <v>7</v>
      </c>
      <c r="H105" s="64" t="s">
        <v>7</v>
      </c>
      <c r="I105" s="64" t="s">
        <v>12</v>
      </c>
      <c r="J105" s="64" t="s">
        <v>798</v>
      </c>
      <c r="K105" s="64" t="s">
        <v>268</v>
      </c>
      <c r="L105" s="64"/>
      <c r="M105" s="64" t="s">
        <v>853</v>
      </c>
    </row>
    <row r="106" spans="1:13" x14ac:dyDescent="0.25">
      <c r="A106" s="64" t="s">
        <v>748</v>
      </c>
      <c r="B106" s="64" t="s">
        <v>324</v>
      </c>
      <c r="C106" s="64" t="s">
        <v>749</v>
      </c>
      <c r="D106" s="64"/>
      <c r="E106" s="64" t="s">
        <v>749</v>
      </c>
      <c r="F106" s="64" t="s">
        <v>34</v>
      </c>
      <c r="G106" s="64" t="s">
        <v>8</v>
      </c>
      <c r="H106" s="64" t="s">
        <v>8</v>
      </c>
      <c r="I106" s="64" t="s">
        <v>94</v>
      </c>
      <c r="J106" s="64" t="s">
        <v>822</v>
      </c>
      <c r="K106" s="64" t="s">
        <v>1068</v>
      </c>
      <c r="L106" s="64"/>
      <c r="M106" s="64" t="s">
        <v>823</v>
      </c>
    </row>
    <row r="107" spans="1:13" x14ac:dyDescent="0.25">
      <c r="A107" s="64" t="s">
        <v>750</v>
      </c>
      <c r="B107" s="64" t="s">
        <v>324</v>
      </c>
      <c r="C107" s="64" t="s">
        <v>751</v>
      </c>
      <c r="D107" s="64"/>
      <c r="E107" s="64" t="s">
        <v>751</v>
      </c>
      <c r="F107" s="64" t="s">
        <v>36</v>
      </c>
      <c r="G107" s="64" t="s">
        <v>13</v>
      </c>
      <c r="H107" s="64" t="s">
        <v>13</v>
      </c>
      <c r="I107" s="64" t="s">
        <v>28</v>
      </c>
      <c r="J107" s="64" t="s">
        <v>927</v>
      </c>
      <c r="K107" s="64" t="s">
        <v>1068</v>
      </c>
      <c r="L107" s="64"/>
      <c r="M107" s="64" t="s">
        <v>823</v>
      </c>
    </row>
    <row r="108" spans="1:13" x14ac:dyDescent="0.25">
      <c r="A108" s="64" t="s">
        <v>752</v>
      </c>
      <c r="B108" s="64" t="s">
        <v>324</v>
      </c>
      <c r="C108" s="64" t="s">
        <v>753</v>
      </c>
      <c r="D108" s="64"/>
      <c r="E108" s="64" t="s">
        <v>753</v>
      </c>
      <c r="F108" s="64" t="s">
        <v>34</v>
      </c>
      <c r="G108" s="64" t="s">
        <v>8</v>
      </c>
      <c r="H108" s="64" t="s">
        <v>8</v>
      </c>
      <c r="I108" s="67" t="s">
        <v>68</v>
      </c>
      <c r="J108" s="64" t="s">
        <v>928</v>
      </c>
      <c r="K108" s="64" t="s">
        <v>1068</v>
      </c>
      <c r="L108" s="64"/>
      <c r="M108" s="64" t="s">
        <v>823</v>
      </c>
    </row>
    <row r="109" spans="1:13" x14ac:dyDescent="0.25">
      <c r="A109" s="64" t="s">
        <v>754</v>
      </c>
      <c r="B109" s="64" t="s">
        <v>324</v>
      </c>
      <c r="C109" s="64" t="s">
        <v>755</v>
      </c>
      <c r="D109" s="64"/>
      <c r="E109" s="64" t="s">
        <v>755</v>
      </c>
      <c r="F109" s="64" t="s">
        <v>36</v>
      </c>
      <c r="G109" s="64" t="s">
        <v>13</v>
      </c>
      <c r="H109" s="64" t="s">
        <v>13</v>
      </c>
      <c r="I109" s="64" t="s">
        <v>93</v>
      </c>
      <c r="J109" s="64" t="s">
        <v>985</v>
      </c>
      <c r="K109" s="64" t="s">
        <v>1068</v>
      </c>
      <c r="L109" s="64"/>
      <c r="M109" s="64" t="s">
        <v>823</v>
      </c>
    </row>
    <row r="110" spans="1:13" x14ac:dyDescent="0.25">
      <c r="A110" s="64" t="s">
        <v>756</v>
      </c>
      <c r="B110" s="64" t="s">
        <v>431</v>
      </c>
      <c r="C110" s="64" t="s">
        <v>757</v>
      </c>
      <c r="D110" s="64"/>
      <c r="E110" s="64" t="s">
        <v>757</v>
      </c>
      <c r="F110" s="64" t="s">
        <v>34</v>
      </c>
      <c r="G110" s="64" t="s">
        <v>8</v>
      </c>
      <c r="H110" s="64" t="s">
        <v>8</v>
      </c>
      <c r="I110" s="64" t="s">
        <v>16</v>
      </c>
      <c r="J110" s="64" t="s">
        <v>956</v>
      </c>
      <c r="K110" s="64" t="s">
        <v>1068</v>
      </c>
      <c r="L110" s="64"/>
      <c r="M110" s="64" t="s">
        <v>922</v>
      </c>
    </row>
    <row r="111" spans="1:13" x14ac:dyDescent="0.25">
      <c r="A111" s="64" t="s">
        <v>441</v>
      </c>
      <c r="B111" s="64" t="s">
        <v>78</v>
      </c>
      <c r="C111" s="64" t="s">
        <v>575</v>
      </c>
      <c r="D111" s="64"/>
      <c r="E111" s="64" t="s">
        <v>575</v>
      </c>
      <c r="F111" s="64" t="s">
        <v>36</v>
      </c>
      <c r="G111" s="64" t="s">
        <v>13</v>
      </c>
      <c r="H111" s="64" t="s">
        <v>13</v>
      </c>
      <c r="I111" s="64" t="s">
        <v>76</v>
      </c>
      <c r="J111" s="64" t="s">
        <v>785</v>
      </c>
      <c r="K111" s="64" t="s">
        <v>1068</v>
      </c>
      <c r="L111" s="64"/>
      <c r="M111" s="64" t="s">
        <v>786</v>
      </c>
    </row>
    <row r="112" spans="1:13" x14ac:dyDescent="0.25">
      <c r="A112" s="64" t="s">
        <v>440</v>
      </c>
      <c r="B112" s="64" t="s">
        <v>78</v>
      </c>
      <c r="C112" s="64" t="s">
        <v>574</v>
      </c>
      <c r="D112" s="64"/>
      <c r="E112" s="64" t="s">
        <v>574</v>
      </c>
      <c r="F112" s="64" t="s">
        <v>36</v>
      </c>
      <c r="G112" s="64" t="s">
        <v>13</v>
      </c>
      <c r="H112" s="64" t="s">
        <v>13</v>
      </c>
      <c r="I112" s="64" t="s">
        <v>76</v>
      </c>
      <c r="J112" s="64" t="s">
        <v>788</v>
      </c>
      <c r="K112" s="64" t="s">
        <v>1068</v>
      </c>
      <c r="L112" s="64"/>
      <c r="M112" s="64" t="s">
        <v>789</v>
      </c>
    </row>
    <row r="113" spans="1:13" x14ac:dyDescent="0.25">
      <c r="A113" s="64" t="s">
        <v>439</v>
      </c>
      <c r="B113" s="64" t="s">
        <v>78</v>
      </c>
      <c r="C113" s="64" t="s">
        <v>576</v>
      </c>
      <c r="D113" s="64"/>
      <c r="E113" s="64" t="s">
        <v>576</v>
      </c>
      <c r="F113" s="64" t="s">
        <v>34</v>
      </c>
      <c r="G113" s="64" t="s">
        <v>8</v>
      </c>
      <c r="H113" s="64" t="s">
        <v>8</v>
      </c>
      <c r="I113" s="64" t="s">
        <v>80</v>
      </c>
      <c r="J113" s="64" t="s">
        <v>817</v>
      </c>
      <c r="K113" s="64" t="s">
        <v>268</v>
      </c>
      <c r="L113" s="64"/>
      <c r="M113" s="64" t="s">
        <v>818</v>
      </c>
    </row>
    <row r="114" spans="1:13" x14ac:dyDescent="0.25">
      <c r="A114" s="64" t="s">
        <v>572</v>
      </c>
      <c r="B114" s="64" t="s">
        <v>78</v>
      </c>
      <c r="C114" s="64" t="s">
        <v>573</v>
      </c>
      <c r="D114" s="64"/>
      <c r="E114" s="64" t="s">
        <v>573</v>
      </c>
      <c r="F114" s="64" t="s">
        <v>34</v>
      </c>
      <c r="G114" s="64" t="s">
        <v>8</v>
      </c>
      <c r="H114" s="64" t="s">
        <v>8</v>
      </c>
      <c r="I114" s="64" t="s">
        <v>1038</v>
      </c>
      <c r="J114" s="64" t="s">
        <v>896</v>
      </c>
      <c r="K114" s="64" t="s">
        <v>268</v>
      </c>
      <c r="L114" s="64"/>
      <c r="M114" s="64" t="s">
        <v>770</v>
      </c>
    </row>
    <row r="115" spans="1:13" x14ac:dyDescent="0.25">
      <c r="A115" s="64" t="s">
        <v>450</v>
      </c>
      <c r="B115" s="64" t="s">
        <v>577</v>
      </c>
      <c r="C115" s="64" t="s">
        <v>396</v>
      </c>
      <c r="D115" s="64"/>
      <c r="E115" s="64" t="s">
        <v>396</v>
      </c>
      <c r="F115" s="64" t="s">
        <v>36</v>
      </c>
      <c r="G115" s="64" t="s">
        <v>13</v>
      </c>
      <c r="H115" s="64" t="s">
        <v>13</v>
      </c>
      <c r="I115" s="64" t="s">
        <v>526</v>
      </c>
      <c r="J115" s="64" t="s">
        <v>772</v>
      </c>
      <c r="K115" s="64" t="s">
        <v>268</v>
      </c>
      <c r="L115" s="64"/>
      <c r="M115" s="64" t="s">
        <v>1029</v>
      </c>
    </row>
    <row r="116" spans="1:13" x14ac:dyDescent="0.25">
      <c r="A116" s="64" t="s">
        <v>564</v>
      </c>
      <c r="B116" s="64" t="s">
        <v>73</v>
      </c>
      <c r="C116" s="64" t="s">
        <v>565</v>
      </c>
      <c r="D116" s="64"/>
      <c r="E116" s="64" t="s">
        <v>565</v>
      </c>
      <c r="F116" s="64" t="s">
        <v>34</v>
      </c>
      <c r="G116" s="64" t="s">
        <v>8</v>
      </c>
      <c r="H116" s="64" t="s">
        <v>8</v>
      </c>
      <c r="I116" s="64" t="s">
        <v>80</v>
      </c>
      <c r="J116" s="64" t="s">
        <v>798</v>
      </c>
      <c r="K116" s="64" t="s">
        <v>268</v>
      </c>
      <c r="L116" s="64"/>
      <c r="M116" s="64" t="s">
        <v>815</v>
      </c>
    </row>
    <row r="117" spans="1:13" x14ac:dyDescent="0.25">
      <c r="A117" s="64" t="s">
        <v>566</v>
      </c>
      <c r="B117" s="64" t="s">
        <v>73</v>
      </c>
      <c r="C117" s="64" t="s">
        <v>368</v>
      </c>
      <c r="D117" s="64"/>
      <c r="E117" s="64" t="s">
        <v>368</v>
      </c>
      <c r="F117" s="64" t="s">
        <v>34</v>
      </c>
      <c r="G117" s="64" t="s">
        <v>7</v>
      </c>
      <c r="H117" s="64" t="s">
        <v>8</v>
      </c>
      <c r="I117" s="64" t="s">
        <v>112</v>
      </c>
      <c r="J117" s="64" t="s">
        <v>771</v>
      </c>
      <c r="K117" s="64" t="s">
        <v>268</v>
      </c>
      <c r="L117" s="64"/>
      <c r="M117" s="64" t="s">
        <v>846</v>
      </c>
    </row>
    <row r="118" spans="1:13" x14ac:dyDescent="0.25">
      <c r="A118" s="64" t="s">
        <v>567</v>
      </c>
      <c r="B118" s="64" t="s">
        <v>73</v>
      </c>
      <c r="C118" s="64" t="s">
        <v>568</v>
      </c>
      <c r="D118" s="64"/>
      <c r="E118" s="64" t="s">
        <v>568</v>
      </c>
      <c r="F118" s="64" t="s">
        <v>34</v>
      </c>
      <c r="G118" s="64" t="s">
        <v>8</v>
      </c>
      <c r="H118" s="64" t="s">
        <v>8</v>
      </c>
      <c r="I118" s="64" t="s">
        <v>74</v>
      </c>
      <c r="J118" s="64" t="s">
        <v>1012</v>
      </c>
      <c r="K118" s="64" t="s">
        <v>268</v>
      </c>
      <c r="L118" s="64"/>
      <c r="M118" s="64" t="s">
        <v>815</v>
      </c>
    </row>
    <row r="119" spans="1:13" x14ac:dyDescent="0.25">
      <c r="A119" s="64" t="s">
        <v>412</v>
      </c>
      <c r="B119" s="64" t="s">
        <v>73</v>
      </c>
      <c r="C119" s="64" t="s">
        <v>1033</v>
      </c>
      <c r="D119" s="64"/>
      <c r="E119" s="64" t="s">
        <v>1033</v>
      </c>
      <c r="F119" s="64" t="s">
        <v>416</v>
      </c>
      <c r="G119" s="64" t="s">
        <v>13</v>
      </c>
      <c r="H119" s="64" t="s">
        <v>13</v>
      </c>
      <c r="I119" s="64" t="s">
        <v>12</v>
      </c>
      <c r="J119" s="64" t="s">
        <v>829</v>
      </c>
      <c r="K119" s="64" t="s">
        <v>268</v>
      </c>
      <c r="L119" s="64"/>
      <c r="M119" s="64" t="s">
        <v>1034</v>
      </c>
    </row>
    <row r="120" spans="1:13" x14ac:dyDescent="0.25">
      <c r="A120" s="64" t="s">
        <v>442</v>
      </c>
      <c r="B120" s="64" t="s">
        <v>77</v>
      </c>
      <c r="C120" s="64" t="s">
        <v>569</v>
      </c>
      <c r="D120" s="64"/>
      <c r="E120" s="64" t="s">
        <v>569</v>
      </c>
      <c r="F120" s="64" t="s">
        <v>36</v>
      </c>
      <c r="G120" s="64" t="s">
        <v>8</v>
      </c>
      <c r="H120" s="64" t="s">
        <v>8</v>
      </c>
      <c r="I120" s="64" t="s">
        <v>307</v>
      </c>
      <c r="J120" s="64" t="s">
        <v>769</v>
      </c>
      <c r="K120" s="64" t="s">
        <v>268</v>
      </c>
      <c r="L120" s="64"/>
      <c r="M120" s="64" t="s">
        <v>770</v>
      </c>
    </row>
    <row r="121" spans="1:13" x14ac:dyDescent="0.25">
      <c r="A121" s="64" t="s">
        <v>460</v>
      </c>
      <c r="B121" s="64" t="s">
        <v>77</v>
      </c>
      <c r="C121" s="64" t="s">
        <v>396</v>
      </c>
      <c r="D121" s="64"/>
      <c r="E121" s="64" t="s">
        <v>396</v>
      </c>
      <c r="F121" s="64" t="s">
        <v>36</v>
      </c>
      <c r="G121" s="64" t="s">
        <v>8</v>
      </c>
      <c r="H121" s="64" t="s">
        <v>8</v>
      </c>
      <c r="I121" s="64" t="s">
        <v>307</v>
      </c>
      <c r="J121" s="64" t="s">
        <v>771</v>
      </c>
      <c r="K121" s="64" t="s">
        <v>268</v>
      </c>
      <c r="L121" s="64"/>
      <c r="M121" s="64" t="s">
        <v>770</v>
      </c>
    </row>
    <row r="122" spans="1:13" x14ac:dyDescent="0.25">
      <c r="A122" s="64" t="s">
        <v>461</v>
      </c>
      <c r="B122" s="64" t="s">
        <v>77</v>
      </c>
      <c r="C122" s="64" t="s">
        <v>571</v>
      </c>
      <c r="D122" s="64"/>
      <c r="E122" s="64" t="s">
        <v>571</v>
      </c>
      <c r="F122" s="64" t="s">
        <v>34</v>
      </c>
      <c r="G122" s="64" t="s">
        <v>8</v>
      </c>
      <c r="H122" s="64" t="s">
        <v>13</v>
      </c>
      <c r="I122" s="64" t="s">
        <v>76</v>
      </c>
      <c r="J122" s="64" t="s">
        <v>787</v>
      </c>
      <c r="K122" s="64" t="s">
        <v>1068</v>
      </c>
      <c r="L122" s="64"/>
      <c r="M122" s="64" t="s">
        <v>786</v>
      </c>
    </row>
    <row r="123" spans="1:13" x14ac:dyDescent="0.25">
      <c r="A123" s="64" t="s">
        <v>570</v>
      </c>
      <c r="B123" s="64" t="s">
        <v>77</v>
      </c>
      <c r="C123" s="64" t="s">
        <v>491</v>
      </c>
      <c r="D123" s="64"/>
      <c r="E123" s="64" t="s">
        <v>491</v>
      </c>
      <c r="F123" s="64" t="s">
        <v>34</v>
      </c>
      <c r="G123" s="64" t="s">
        <v>8</v>
      </c>
      <c r="H123" s="64" t="s">
        <v>8</v>
      </c>
      <c r="I123" s="64" t="s">
        <v>76</v>
      </c>
      <c r="J123" s="64" t="s">
        <v>790</v>
      </c>
      <c r="K123" s="64" t="s">
        <v>1068</v>
      </c>
      <c r="L123" s="64"/>
      <c r="M123" s="64" t="s">
        <v>789</v>
      </c>
    </row>
    <row r="124" spans="1:13" x14ac:dyDescent="0.25">
      <c r="A124" s="64" t="s">
        <v>578</v>
      </c>
      <c r="B124" s="64" t="s">
        <v>83</v>
      </c>
      <c r="C124" s="64" t="s">
        <v>579</v>
      </c>
      <c r="D124" s="64"/>
      <c r="E124" s="64" t="s">
        <v>579</v>
      </c>
      <c r="F124" s="64" t="s">
        <v>36</v>
      </c>
      <c r="G124" s="64" t="s">
        <v>8</v>
      </c>
      <c r="H124" s="64" t="s">
        <v>8</v>
      </c>
      <c r="I124" s="64" t="s">
        <v>30</v>
      </c>
      <c r="J124" s="64" t="s">
        <v>827</v>
      </c>
      <c r="K124" s="64" t="s">
        <v>268</v>
      </c>
      <c r="L124" s="64"/>
      <c r="M124" s="64" t="s">
        <v>843</v>
      </c>
    </row>
    <row r="125" spans="1:13" x14ac:dyDescent="0.25">
      <c r="A125" s="64" t="s">
        <v>580</v>
      </c>
      <c r="B125" s="64" t="s">
        <v>83</v>
      </c>
      <c r="C125" s="64" t="s">
        <v>581</v>
      </c>
      <c r="D125" s="64"/>
      <c r="E125" s="64" t="s">
        <v>581</v>
      </c>
      <c r="F125" s="64" t="s">
        <v>36</v>
      </c>
      <c r="G125" s="64" t="s">
        <v>11</v>
      </c>
      <c r="H125" s="64" t="s">
        <v>11</v>
      </c>
      <c r="I125" s="64" t="s">
        <v>294</v>
      </c>
      <c r="J125" s="64" t="s">
        <v>975</v>
      </c>
      <c r="K125" s="64" t="s">
        <v>268</v>
      </c>
      <c r="L125" s="64"/>
      <c r="M125" s="64" t="s">
        <v>973</v>
      </c>
    </row>
    <row r="126" spans="1:13" x14ac:dyDescent="0.25">
      <c r="A126" s="64" t="s">
        <v>397</v>
      </c>
      <c r="B126" s="64" t="s">
        <v>83</v>
      </c>
      <c r="C126" s="64" t="s">
        <v>1010</v>
      </c>
      <c r="D126" s="64"/>
      <c r="E126" s="64" t="s">
        <v>1010</v>
      </c>
      <c r="F126" s="64" t="s">
        <v>290</v>
      </c>
      <c r="G126" s="64" t="s">
        <v>8</v>
      </c>
      <c r="H126" s="64" t="s">
        <v>8</v>
      </c>
      <c r="I126" s="64" t="s">
        <v>21</v>
      </c>
      <c r="J126" s="64" t="s">
        <v>896</v>
      </c>
      <c r="K126" s="64" t="s">
        <v>268</v>
      </c>
      <c r="L126" s="64"/>
      <c r="M126" s="64" t="s">
        <v>1011</v>
      </c>
    </row>
    <row r="127" spans="1:13" x14ac:dyDescent="0.25">
      <c r="A127" s="64" t="s">
        <v>582</v>
      </c>
      <c r="B127" s="64" t="s">
        <v>83</v>
      </c>
      <c r="C127" s="64" t="s">
        <v>369</v>
      </c>
      <c r="D127" s="64"/>
      <c r="E127" s="64" t="s">
        <v>369</v>
      </c>
      <c r="F127" s="64" t="s">
        <v>34</v>
      </c>
      <c r="G127" s="64" t="s">
        <v>8</v>
      </c>
      <c r="H127" s="64" t="s">
        <v>8</v>
      </c>
      <c r="I127" s="64" t="s">
        <v>88</v>
      </c>
      <c r="J127" s="64" t="s">
        <v>1012</v>
      </c>
      <c r="K127" s="64" t="s">
        <v>268</v>
      </c>
      <c r="L127" s="64"/>
      <c r="M127" s="64" t="s">
        <v>978</v>
      </c>
    </row>
    <row r="128" spans="1:13" x14ac:dyDescent="0.25">
      <c r="A128" s="64" t="s">
        <v>466</v>
      </c>
      <c r="B128" s="64" t="s">
        <v>83</v>
      </c>
      <c r="C128" s="64" t="s">
        <v>370</v>
      </c>
      <c r="D128" s="64"/>
      <c r="E128" s="64" t="s">
        <v>370</v>
      </c>
      <c r="F128" s="64" t="s">
        <v>34</v>
      </c>
      <c r="G128" s="64" t="s">
        <v>8</v>
      </c>
      <c r="H128" s="64" t="s">
        <v>8</v>
      </c>
      <c r="I128" s="64" t="s">
        <v>87</v>
      </c>
      <c r="J128" s="64" t="s">
        <v>817</v>
      </c>
      <c r="K128" s="64" t="s">
        <v>268</v>
      </c>
      <c r="L128" s="64"/>
      <c r="M128" s="64" t="s">
        <v>978</v>
      </c>
    </row>
    <row r="129" spans="1:13" x14ac:dyDescent="0.25">
      <c r="A129" s="64" t="s">
        <v>336</v>
      </c>
      <c r="B129" s="64" t="s">
        <v>414</v>
      </c>
      <c r="C129" s="64" t="s">
        <v>347</v>
      </c>
      <c r="D129" s="64"/>
      <c r="E129" s="64" t="s">
        <v>347</v>
      </c>
      <c r="F129" s="64" t="s">
        <v>290</v>
      </c>
      <c r="G129" s="64" t="s">
        <v>8</v>
      </c>
      <c r="H129" s="64" t="s">
        <v>8</v>
      </c>
      <c r="I129" s="64" t="s">
        <v>14</v>
      </c>
      <c r="J129" s="64" t="s">
        <v>855</v>
      </c>
      <c r="K129" s="64" t="s">
        <v>268</v>
      </c>
      <c r="L129" s="64"/>
      <c r="M129" s="64" t="s">
        <v>854</v>
      </c>
    </row>
    <row r="130" spans="1:13" x14ac:dyDescent="0.25">
      <c r="A130" s="64" t="s">
        <v>287</v>
      </c>
      <c r="B130" s="64" t="s">
        <v>414</v>
      </c>
      <c r="C130" s="64" t="s">
        <v>370</v>
      </c>
      <c r="D130" s="64"/>
      <c r="E130" s="64" t="s">
        <v>370</v>
      </c>
      <c r="F130" s="64" t="s">
        <v>34</v>
      </c>
      <c r="G130" s="64" t="s">
        <v>8</v>
      </c>
      <c r="H130" s="64" t="s">
        <v>8</v>
      </c>
      <c r="I130" s="64" t="s">
        <v>893</v>
      </c>
      <c r="J130" s="64" t="s">
        <v>771</v>
      </c>
      <c r="K130" s="64" t="s">
        <v>268</v>
      </c>
      <c r="L130" s="64"/>
      <c r="M130" s="64" t="s">
        <v>894</v>
      </c>
    </row>
    <row r="131" spans="1:13" x14ac:dyDescent="0.25">
      <c r="A131" s="64" t="s">
        <v>355</v>
      </c>
      <c r="B131" s="64" t="s">
        <v>414</v>
      </c>
      <c r="C131" s="64" t="s">
        <v>274</v>
      </c>
      <c r="D131" s="64"/>
      <c r="E131" s="64" t="s">
        <v>274</v>
      </c>
      <c r="F131" s="64" t="s">
        <v>36</v>
      </c>
      <c r="G131" s="64" t="s">
        <v>8</v>
      </c>
      <c r="H131" s="64" t="s">
        <v>8</v>
      </c>
      <c r="I131" s="64" t="s">
        <v>286</v>
      </c>
      <c r="J131" s="64" t="s">
        <v>813</v>
      </c>
      <c r="K131" s="64" t="s">
        <v>268</v>
      </c>
      <c r="L131" s="64"/>
      <c r="M131" s="64" t="s">
        <v>955</v>
      </c>
    </row>
    <row r="132" spans="1:13" x14ac:dyDescent="0.25">
      <c r="A132" s="64" t="s">
        <v>421</v>
      </c>
      <c r="B132" s="64" t="s">
        <v>414</v>
      </c>
      <c r="C132" s="64" t="s">
        <v>369</v>
      </c>
      <c r="D132" s="64"/>
      <c r="E132" s="64" t="s">
        <v>369</v>
      </c>
      <c r="F132" s="64" t="s">
        <v>34</v>
      </c>
      <c r="G132" s="64" t="s">
        <v>8</v>
      </c>
      <c r="H132" s="64" t="s">
        <v>8</v>
      </c>
      <c r="I132" s="64" t="s">
        <v>88</v>
      </c>
      <c r="J132" s="64" t="s">
        <v>824</v>
      </c>
      <c r="K132" s="64" t="s">
        <v>268</v>
      </c>
      <c r="L132" s="64"/>
      <c r="M132" s="64" t="s">
        <v>894</v>
      </c>
    </row>
    <row r="133" spans="1:13" x14ac:dyDescent="0.25">
      <c r="A133" s="64" t="s">
        <v>587</v>
      </c>
      <c r="B133" s="64" t="s">
        <v>81</v>
      </c>
      <c r="C133" s="64" t="s">
        <v>826</v>
      </c>
      <c r="D133" s="64"/>
      <c r="E133" s="64" t="s">
        <v>826</v>
      </c>
      <c r="F133" s="64" t="s">
        <v>298</v>
      </c>
      <c r="G133" s="64" t="s">
        <v>8</v>
      </c>
      <c r="H133" s="64" t="s">
        <v>8</v>
      </c>
      <c r="I133" s="64" t="s">
        <v>19</v>
      </c>
      <c r="J133" s="64" t="s">
        <v>827</v>
      </c>
      <c r="K133" s="64" t="s">
        <v>268</v>
      </c>
      <c r="L133" s="64"/>
      <c r="M133" s="64" t="s">
        <v>825</v>
      </c>
    </row>
    <row r="134" spans="1:13" x14ac:dyDescent="0.25">
      <c r="A134" s="64" t="s">
        <v>583</v>
      </c>
      <c r="B134" s="64" t="s">
        <v>81</v>
      </c>
      <c r="C134" s="64" t="s">
        <v>320</v>
      </c>
      <c r="D134" s="64"/>
      <c r="E134" s="64" t="s">
        <v>320</v>
      </c>
      <c r="F134" s="64" t="s">
        <v>290</v>
      </c>
      <c r="G134" s="64" t="s">
        <v>7</v>
      </c>
      <c r="H134" s="64" t="s">
        <v>7</v>
      </c>
      <c r="I134" s="64" t="s">
        <v>30</v>
      </c>
      <c r="J134" s="64" t="s">
        <v>778</v>
      </c>
      <c r="K134" s="64" t="s">
        <v>268</v>
      </c>
      <c r="L134" s="64"/>
      <c r="M134" s="64" t="s">
        <v>843</v>
      </c>
    </row>
    <row r="135" spans="1:13" x14ac:dyDescent="0.25">
      <c r="A135" s="64" t="s">
        <v>585</v>
      </c>
      <c r="B135" s="64" t="s">
        <v>81</v>
      </c>
      <c r="C135" s="64" t="s">
        <v>321</v>
      </c>
      <c r="D135" s="64"/>
      <c r="E135" s="64" t="s">
        <v>321</v>
      </c>
      <c r="F135" s="64" t="s">
        <v>290</v>
      </c>
      <c r="G135" s="64" t="s">
        <v>7</v>
      </c>
      <c r="H135" s="64" t="s">
        <v>7</v>
      </c>
      <c r="I135" s="64" t="s">
        <v>286</v>
      </c>
      <c r="J135" s="64" t="s">
        <v>790</v>
      </c>
      <c r="K135" s="64" t="s">
        <v>268</v>
      </c>
      <c r="L135" s="64"/>
      <c r="M135" s="64" t="s">
        <v>843</v>
      </c>
    </row>
    <row r="136" spans="1:13" x14ac:dyDescent="0.25">
      <c r="A136" s="64" t="s">
        <v>584</v>
      </c>
      <c r="B136" s="64" t="s">
        <v>81</v>
      </c>
      <c r="C136" s="64" t="s">
        <v>319</v>
      </c>
      <c r="D136" s="64"/>
      <c r="E136" s="64" t="s">
        <v>319</v>
      </c>
      <c r="F136" s="64" t="s">
        <v>290</v>
      </c>
      <c r="G136" s="64" t="s">
        <v>7</v>
      </c>
      <c r="H136" s="64" t="s">
        <v>7</v>
      </c>
      <c r="I136" s="64" t="s">
        <v>286</v>
      </c>
      <c r="J136" s="64" t="s">
        <v>790</v>
      </c>
      <c r="K136" s="64" t="s">
        <v>268</v>
      </c>
      <c r="L136" s="64"/>
      <c r="M136" s="64" t="s">
        <v>843</v>
      </c>
    </row>
    <row r="137" spans="1:13" x14ac:dyDescent="0.25">
      <c r="A137" s="64" t="s">
        <v>295</v>
      </c>
      <c r="B137" s="64" t="s">
        <v>81</v>
      </c>
      <c r="C137" s="64" t="s">
        <v>586</v>
      </c>
      <c r="D137" s="64"/>
      <c r="E137" s="64" t="s">
        <v>586</v>
      </c>
      <c r="F137" s="64" t="s">
        <v>36</v>
      </c>
      <c r="G137" s="64" t="s">
        <v>11</v>
      </c>
      <c r="H137" s="64" t="s">
        <v>11</v>
      </c>
      <c r="I137" s="64" t="s">
        <v>294</v>
      </c>
      <c r="J137" s="64" t="s">
        <v>974</v>
      </c>
      <c r="K137" s="64" t="s">
        <v>268</v>
      </c>
      <c r="L137" s="64"/>
      <c r="M137" s="64" t="s">
        <v>973</v>
      </c>
    </row>
    <row r="138" spans="1:13" x14ac:dyDescent="0.25">
      <c r="A138" s="64" t="s">
        <v>588</v>
      </c>
      <c r="B138" s="64" t="s">
        <v>81</v>
      </c>
      <c r="C138" s="64" t="s">
        <v>589</v>
      </c>
      <c r="D138" s="64"/>
      <c r="E138" s="64" t="s">
        <v>589</v>
      </c>
      <c r="F138" s="64" t="s">
        <v>34</v>
      </c>
      <c r="G138" s="64" t="s">
        <v>8</v>
      </c>
      <c r="H138" s="64" t="s">
        <v>8</v>
      </c>
      <c r="I138" s="64" t="s">
        <v>85</v>
      </c>
      <c r="J138" s="64" t="s">
        <v>795</v>
      </c>
      <c r="K138" s="64" t="s">
        <v>1068</v>
      </c>
      <c r="L138" s="64"/>
      <c r="M138" s="64" t="s">
        <v>799</v>
      </c>
    </row>
    <row r="139" spans="1:13" x14ac:dyDescent="0.25">
      <c r="A139" s="64" t="s">
        <v>42</v>
      </c>
      <c r="B139" s="64" t="s">
        <v>591</v>
      </c>
      <c r="C139" s="64" t="s">
        <v>592</v>
      </c>
      <c r="D139" s="64"/>
      <c r="E139" s="64" t="s">
        <v>592</v>
      </c>
      <c r="F139" s="64" t="s">
        <v>36</v>
      </c>
      <c r="G139" s="64" t="s">
        <v>13</v>
      </c>
      <c r="H139" s="64" t="s">
        <v>13</v>
      </c>
      <c r="I139" s="64" t="s">
        <v>247</v>
      </c>
      <c r="J139" s="64" t="s">
        <v>772</v>
      </c>
      <c r="K139" s="64" t="s">
        <v>268</v>
      </c>
      <c r="L139" s="64"/>
      <c r="M139" s="64" t="s">
        <v>936</v>
      </c>
    </row>
    <row r="140" spans="1:13" x14ac:dyDescent="0.25">
      <c r="A140" s="64" t="s">
        <v>590</v>
      </c>
      <c r="B140" s="64" t="s">
        <v>591</v>
      </c>
      <c r="C140" s="64" t="s">
        <v>128</v>
      </c>
      <c r="D140" s="64"/>
      <c r="E140" s="64" t="s">
        <v>128</v>
      </c>
      <c r="F140" s="64" t="s">
        <v>36</v>
      </c>
      <c r="G140" s="64" t="s">
        <v>8</v>
      </c>
      <c r="H140" s="64" t="s">
        <v>8</v>
      </c>
      <c r="I140" s="64" t="s">
        <v>415</v>
      </c>
      <c r="J140" s="64" t="s">
        <v>771</v>
      </c>
      <c r="K140" s="64" t="s">
        <v>268</v>
      </c>
      <c r="L140" s="64"/>
      <c r="M140" s="64" t="s">
        <v>959</v>
      </c>
    </row>
    <row r="141" spans="1:13" x14ac:dyDescent="0.25">
      <c r="A141" s="64" t="s">
        <v>593</v>
      </c>
      <c r="B141" s="64" t="s">
        <v>591</v>
      </c>
      <c r="C141" s="64" t="s">
        <v>125</v>
      </c>
      <c r="D141" s="64"/>
      <c r="E141" s="64" t="s">
        <v>125</v>
      </c>
      <c r="F141" s="64" t="s">
        <v>36</v>
      </c>
      <c r="G141" s="64" t="s">
        <v>8</v>
      </c>
      <c r="H141" s="64" t="s">
        <v>8</v>
      </c>
      <c r="I141" s="64" t="s">
        <v>84</v>
      </c>
      <c r="J141" s="64" t="s">
        <v>896</v>
      </c>
      <c r="K141" s="64" t="s">
        <v>268</v>
      </c>
      <c r="L141" s="64"/>
      <c r="M141" s="64" t="s">
        <v>959</v>
      </c>
    </row>
    <row r="142" spans="1:13" x14ac:dyDescent="0.25">
      <c r="A142" s="64" t="s">
        <v>464</v>
      </c>
      <c r="B142" s="64" t="s">
        <v>107</v>
      </c>
      <c r="C142" s="64" t="s">
        <v>758</v>
      </c>
      <c r="D142" s="64"/>
      <c r="E142" s="64" t="s">
        <v>758</v>
      </c>
      <c r="F142" s="64" t="s">
        <v>36</v>
      </c>
      <c r="G142" s="64" t="s">
        <v>13</v>
      </c>
      <c r="H142" s="64" t="s">
        <v>13</v>
      </c>
      <c r="I142" s="64" t="s">
        <v>296</v>
      </c>
      <c r="J142" s="64" t="s">
        <v>919</v>
      </c>
      <c r="K142" s="64" t="s">
        <v>268</v>
      </c>
      <c r="L142" s="64"/>
      <c r="M142" s="64" t="s">
        <v>959</v>
      </c>
    </row>
    <row r="143" spans="1:13" x14ac:dyDescent="0.25">
      <c r="A143" s="64" t="s">
        <v>463</v>
      </c>
      <c r="B143" s="64" t="s">
        <v>107</v>
      </c>
      <c r="C143" s="64" t="s">
        <v>759</v>
      </c>
      <c r="D143" s="64"/>
      <c r="E143" s="64" t="s">
        <v>759</v>
      </c>
      <c r="F143" s="64" t="s">
        <v>34</v>
      </c>
      <c r="G143" s="64" t="s">
        <v>8</v>
      </c>
      <c r="H143" s="64" t="s">
        <v>8</v>
      </c>
      <c r="I143" s="64" t="s">
        <v>85</v>
      </c>
      <c r="J143" s="64" t="s">
        <v>896</v>
      </c>
      <c r="K143" s="64" t="s">
        <v>268</v>
      </c>
      <c r="L143" s="64"/>
      <c r="M143" s="64" t="s">
        <v>1063</v>
      </c>
    </row>
    <row r="144" spans="1:13" x14ac:dyDescent="0.25">
      <c r="A144" s="64" t="s">
        <v>760</v>
      </c>
      <c r="B144" s="64" t="s">
        <v>108</v>
      </c>
      <c r="C144" s="64" t="s">
        <v>761</v>
      </c>
      <c r="D144" s="64"/>
      <c r="E144" s="64" t="s">
        <v>761</v>
      </c>
      <c r="F144" s="64" t="s">
        <v>36</v>
      </c>
      <c r="G144" s="64" t="s">
        <v>13</v>
      </c>
      <c r="H144" s="64" t="s">
        <v>13</v>
      </c>
      <c r="I144" s="64" t="s">
        <v>82</v>
      </c>
      <c r="J144" s="64" t="s">
        <v>787</v>
      </c>
      <c r="K144" s="64" t="s">
        <v>268</v>
      </c>
      <c r="L144" s="64"/>
      <c r="M144" s="64" t="s">
        <v>978</v>
      </c>
    </row>
    <row r="145" spans="1:13" x14ac:dyDescent="0.25">
      <c r="A145" s="64" t="s">
        <v>465</v>
      </c>
      <c r="B145" s="64" t="s">
        <v>108</v>
      </c>
      <c r="C145" s="64" t="s">
        <v>762</v>
      </c>
      <c r="D145" s="64"/>
      <c r="E145" s="64" t="s">
        <v>762</v>
      </c>
      <c r="F145" s="64" t="s">
        <v>36</v>
      </c>
      <c r="G145" s="64" t="s">
        <v>13</v>
      </c>
      <c r="H145" s="64" t="s">
        <v>13</v>
      </c>
      <c r="I145" s="64" t="s">
        <v>87</v>
      </c>
      <c r="J145" s="64" t="s">
        <v>919</v>
      </c>
      <c r="K145" s="64" t="s">
        <v>268</v>
      </c>
      <c r="L145" s="64"/>
      <c r="M145" s="64" t="s">
        <v>978</v>
      </c>
    </row>
    <row r="146" spans="1:13" x14ac:dyDescent="0.25">
      <c r="A146" s="64" t="s">
        <v>596</v>
      </c>
      <c r="B146" s="64" t="s">
        <v>91</v>
      </c>
      <c r="C146" s="64" t="s">
        <v>597</v>
      </c>
      <c r="D146" s="64"/>
      <c r="E146" s="64" t="s">
        <v>597</v>
      </c>
      <c r="F146" s="64" t="s">
        <v>36</v>
      </c>
      <c r="G146" s="64" t="s">
        <v>13</v>
      </c>
      <c r="H146" s="64" t="s">
        <v>13</v>
      </c>
      <c r="I146" s="64" t="s">
        <v>366</v>
      </c>
      <c r="J146" s="64" t="s">
        <v>788</v>
      </c>
      <c r="K146" s="64" t="s">
        <v>1068</v>
      </c>
      <c r="L146" s="64"/>
      <c r="M146" s="64" t="s">
        <v>922</v>
      </c>
    </row>
    <row r="147" spans="1:13" x14ac:dyDescent="0.25">
      <c r="A147" s="64" t="s">
        <v>594</v>
      </c>
      <c r="B147" s="64" t="s">
        <v>91</v>
      </c>
      <c r="C147" s="64" t="s">
        <v>595</v>
      </c>
      <c r="D147" s="64"/>
      <c r="E147" s="64" t="s">
        <v>595</v>
      </c>
      <c r="F147" s="64" t="s">
        <v>36</v>
      </c>
      <c r="G147" s="64" t="s">
        <v>13</v>
      </c>
      <c r="H147" s="64" t="s">
        <v>13</v>
      </c>
      <c r="I147" s="64" t="s">
        <v>366</v>
      </c>
      <c r="J147" s="64" t="s">
        <v>923</v>
      </c>
      <c r="K147" s="64" t="s">
        <v>1068</v>
      </c>
      <c r="L147" s="64"/>
      <c r="M147" s="64" t="s">
        <v>898</v>
      </c>
    </row>
    <row r="148" spans="1:13" x14ac:dyDescent="0.25">
      <c r="A148" s="64" t="s">
        <v>599</v>
      </c>
      <c r="B148" s="64" t="s">
        <v>91</v>
      </c>
      <c r="C148" s="64" t="s">
        <v>600</v>
      </c>
      <c r="D148" s="64"/>
      <c r="E148" s="64" t="s">
        <v>600</v>
      </c>
      <c r="F148" s="64" t="s">
        <v>36</v>
      </c>
      <c r="G148" s="64" t="s">
        <v>13</v>
      </c>
      <c r="H148" s="64" t="s">
        <v>13</v>
      </c>
      <c r="I148" s="64" t="s">
        <v>93</v>
      </c>
      <c r="J148" s="64" t="s">
        <v>772</v>
      </c>
      <c r="K148" s="64" t="s">
        <v>1068</v>
      </c>
      <c r="L148" s="64"/>
      <c r="M148" s="64" t="s">
        <v>922</v>
      </c>
    </row>
    <row r="149" spans="1:13" x14ac:dyDescent="0.25">
      <c r="A149" s="64" t="s">
        <v>417</v>
      </c>
      <c r="B149" s="64" t="s">
        <v>91</v>
      </c>
      <c r="C149" s="64" t="s">
        <v>598</v>
      </c>
      <c r="D149" s="64"/>
      <c r="E149" s="64" t="s">
        <v>598</v>
      </c>
      <c r="F149" s="64" t="s">
        <v>34</v>
      </c>
      <c r="G149" s="64" t="s">
        <v>13</v>
      </c>
      <c r="H149" s="64" t="s">
        <v>13</v>
      </c>
      <c r="I149" s="64" t="s">
        <v>27</v>
      </c>
      <c r="J149" s="64" t="s">
        <v>791</v>
      </c>
      <c r="K149" s="64" t="s">
        <v>1068</v>
      </c>
      <c r="L149" s="64"/>
      <c r="M149" s="64" t="s">
        <v>1008</v>
      </c>
    </row>
    <row r="150" spans="1:13" x14ac:dyDescent="0.25">
      <c r="A150" s="64" t="s">
        <v>603</v>
      </c>
      <c r="B150" s="64" t="s">
        <v>92</v>
      </c>
      <c r="C150" s="64" t="s">
        <v>604</v>
      </c>
      <c r="D150" s="64"/>
      <c r="E150" s="64" t="s">
        <v>604</v>
      </c>
      <c r="F150" s="64" t="s">
        <v>36</v>
      </c>
      <c r="G150" s="64" t="s">
        <v>13</v>
      </c>
      <c r="H150" s="64" t="s">
        <v>13</v>
      </c>
      <c r="I150" s="64" t="s">
        <v>94</v>
      </c>
      <c r="J150" s="64" t="s">
        <v>202</v>
      </c>
      <c r="K150" s="64" t="s">
        <v>1068</v>
      </c>
      <c r="L150" s="64"/>
      <c r="M150" s="64" t="s">
        <v>821</v>
      </c>
    </row>
    <row r="151" spans="1:13" x14ac:dyDescent="0.25">
      <c r="A151" s="64" t="s">
        <v>605</v>
      </c>
      <c r="B151" s="64" t="s">
        <v>92</v>
      </c>
      <c r="C151" s="64" t="s">
        <v>606</v>
      </c>
      <c r="D151" s="64"/>
      <c r="E151" s="64" t="s">
        <v>606</v>
      </c>
      <c r="F151" s="64" t="s">
        <v>36</v>
      </c>
      <c r="G151" s="64" t="s">
        <v>13</v>
      </c>
      <c r="H151" s="64" t="s">
        <v>13</v>
      </c>
      <c r="I151" s="64" t="s">
        <v>16</v>
      </c>
      <c r="J151" s="64" t="s">
        <v>919</v>
      </c>
      <c r="K151" s="64" t="s">
        <v>1068</v>
      </c>
      <c r="L151" s="64"/>
      <c r="M151" s="64" t="s">
        <v>821</v>
      </c>
    </row>
    <row r="152" spans="1:13" x14ac:dyDescent="0.25">
      <c r="A152" s="64" t="s">
        <v>601</v>
      </c>
      <c r="B152" s="64" t="s">
        <v>92</v>
      </c>
      <c r="C152" s="64" t="s">
        <v>602</v>
      </c>
      <c r="D152" s="64"/>
      <c r="E152" s="64" t="s">
        <v>602</v>
      </c>
      <c r="F152" s="64" t="s">
        <v>36</v>
      </c>
      <c r="G152" s="64" t="s">
        <v>13</v>
      </c>
      <c r="H152" s="64" t="s">
        <v>13</v>
      </c>
      <c r="I152" s="64" t="s">
        <v>27</v>
      </c>
      <c r="J152" s="64" t="s">
        <v>926</v>
      </c>
      <c r="K152" s="64" t="s">
        <v>1068</v>
      </c>
      <c r="L152" s="64"/>
      <c r="M152" s="64" t="s">
        <v>1008</v>
      </c>
    </row>
    <row r="153" spans="1:13" x14ac:dyDescent="0.25">
      <c r="A153" s="64" t="s">
        <v>607</v>
      </c>
      <c r="B153" s="64" t="s">
        <v>100</v>
      </c>
      <c r="C153" s="64" t="s">
        <v>375</v>
      </c>
      <c r="D153" s="64"/>
      <c r="E153" s="64" t="s">
        <v>375</v>
      </c>
      <c r="F153" s="64" t="s">
        <v>34</v>
      </c>
      <c r="G153" s="64" t="s">
        <v>8</v>
      </c>
      <c r="H153" s="64" t="s">
        <v>8</v>
      </c>
      <c r="I153" s="64" t="s">
        <v>15</v>
      </c>
      <c r="J153" s="64" t="s">
        <v>798</v>
      </c>
      <c r="K153" s="64" t="s">
        <v>1068</v>
      </c>
      <c r="L153" s="64"/>
      <c r="M153" s="64" t="s">
        <v>799</v>
      </c>
    </row>
    <row r="154" spans="1:13" x14ac:dyDescent="0.25">
      <c r="A154" s="64" t="s">
        <v>608</v>
      </c>
      <c r="B154" s="64" t="s">
        <v>100</v>
      </c>
      <c r="C154" s="64" t="s">
        <v>895</v>
      </c>
      <c r="D154" s="64"/>
      <c r="E154" s="64" t="s">
        <v>895</v>
      </c>
      <c r="F154" s="64" t="s">
        <v>290</v>
      </c>
      <c r="G154" s="64" t="s">
        <v>8</v>
      </c>
      <c r="H154" s="64" t="s">
        <v>8</v>
      </c>
      <c r="I154" s="64" t="s">
        <v>20</v>
      </c>
      <c r="J154" s="64" t="s">
        <v>896</v>
      </c>
      <c r="K154" s="64" t="s">
        <v>268</v>
      </c>
      <c r="L154" s="64"/>
      <c r="M154" s="64" t="s">
        <v>897</v>
      </c>
    </row>
    <row r="155" spans="1:13" x14ac:dyDescent="0.25">
      <c r="A155" s="64" t="s">
        <v>609</v>
      </c>
      <c r="B155" s="64" t="s">
        <v>100</v>
      </c>
      <c r="C155" s="64" t="s">
        <v>374</v>
      </c>
      <c r="D155" s="64"/>
      <c r="E155" s="64" t="s">
        <v>374</v>
      </c>
      <c r="F155" s="64" t="s">
        <v>34</v>
      </c>
      <c r="G155" s="64" t="s">
        <v>8</v>
      </c>
      <c r="H155" s="64" t="s">
        <v>8</v>
      </c>
      <c r="I155" s="64" t="s">
        <v>101</v>
      </c>
      <c r="J155" s="64" t="s">
        <v>855</v>
      </c>
      <c r="K155" s="64" t="s">
        <v>268</v>
      </c>
      <c r="L155" s="64"/>
      <c r="M155" s="64" t="s">
        <v>803</v>
      </c>
    </row>
    <row r="156" spans="1:13" x14ac:dyDescent="0.25">
      <c r="A156" s="64" t="s">
        <v>610</v>
      </c>
      <c r="B156" s="64" t="s">
        <v>100</v>
      </c>
      <c r="C156" s="64" t="s">
        <v>372</v>
      </c>
      <c r="D156" s="64"/>
      <c r="E156" s="64" t="s">
        <v>372</v>
      </c>
      <c r="F156" s="64" t="s">
        <v>34</v>
      </c>
      <c r="G156" s="64" t="s">
        <v>8</v>
      </c>
      <c r="H156" s="64" t="s">
        <v>8</v>
      </c>
      <c r="I156" s="64" t="s">
        <v>425</v>
      </c>
      <c r="J156" s="64" t="s">
        <v>771</v>
      </c>
      <c r="K156" s="64" t="s">
        <v>268</v>
      </c>
      <c r="L156" s="64"/>
      <c r="M156" s="64" t="s">
        <v>803</v>
      </c>
    </row>
    <row r="157" spans="1:13" x14ac:dyDescent="0.25">
      <c r="A157" s="64" t="s">
        <v>611</v>
      </c>
      <c r="B157" s="64" t="s">
        <v>100</v>
      </c>
      <c r="C157" s="64" t="s">
        <v>373</v>
      </c>
      <c r="D157" s="64"/>
      <c r="E157" s="64" t="s">
        <v>373</v>
      </c>
      <c r="F157" s="64" t="s">
        <v>34</v>
      </c>
      <c r="G157" s="64" t="s">
        <v>8</v>
      </c>
      <c r="H157" s="64" t="s">
        <v>8</v>
      </c>
      <c r="I157" s="64" t="s">
        <v>99</v>
      </c>
      <c r="J157" s="64" t="s">
        <v>817</v>
      </c>
      <c r="K157" s="64" t="s">
        <v>268</v>
      </c>
      <c r="L157" s="64"/>
      <c r="M157" s="64" t="s">
        <v>803</v>
      </c>
    </row>
    <row r="158" spans="1:13" x14ac:dyDescent="0.25">
      <c r="A158" s="64" t="s">
        <v>612</v>
      </c>
      <c r="B158" s="64" t="s">
        <v>100</v>
      </c>
      <c r="C158" s="64" t="s">
        <v>467</v>
      </c>
      <c r="D158" s="64"/>
      <c r="E158" s="64" t="s">
        <v>467</v>
      </c>
      <c r="F158" s="64" t="s">
        <v>36</v>
      </c>
      <c r="G158" s="64" t="s">
        <v>8</v>
      </c>
      <c r="H158" s="64" t="s">
        <v>8</v>
      </c>
      <c r="I158" s="64" t="s">
        <v>10</v>
      </c>
      <c r="J158" s="64" t="s">
        <v>778</v>
      </c>
      <c r="K158" s="64" t="s">
        <v>268</v>
      </c>
      <c r="L158" s="64"/>
      <c r="M158" s="64" t="s">
        <v>797</v>
      </c>
    </row>
    <row r="159" spans="1:13" x14ac:dyDescent="0.25">
      <c r="A159" s="64" t="s">
        <v>613</v>
      </c>
      <c r="B159" s="64" t="s">
        <v>426</v>
      </c>
      <c r="C159" s="64" t="s">
        <v>375</v>
      </c>
      <c r="D159" s="64"/>
      <c r="E159" s="64" t="s">
        <v>375</v>
      </c>
      <c r="F159" s="64" t="s">
        <v>34</v>
      </c>
      <c r="G159" s="64" t="s">
        <v>8</v>
      </c>
      <c r="H159" s="64" t="s">
        <v>8</v>
      </c>
      <c r="I159" s="64" t="s">
        <v>15</v>
      </c>
      <c r="J159" s="64" t="s">
        <v>771</v>
      </c>
      <c r="K159" s="64" t="s">
        <v>1068</v>
      </c>
      <c r="L159" s="64"/>
      <c r="M159" s="64" t="s">
        <v>800</v>
      </c>
    </row>
    <row r="160" spans="1:13" x14ac:dyDescent="0.25">
      <c r="A160" s="64" t="s">
        <v>614</v>
      </c>
      <c r="B160" s="64" t="s">
        <v>426</v>
      </c>
      <c r="C160" s="64" t="s">
        <v>347</v>
      </c>
      <c r="D160" s="64"/>
      <c r="E160" s="64" t="s">
        <v>347</v>
      </c>
      <c r="F160" s="64" t="s">
        <v>290</v>
      </c>
      <c r="G160" s="64" t="s">
        <v>8</v>
      </c>
      <c r="H160" s="64" t="s">
        <v>8</v>
      </c>
      <c r="I160" s="64" t="s">
        <v>19</v>
      </c>
      <c r="J160" s="64" t="s">
        <v>824</v>
      </c>
      <c r="K160" s="64" t="s">
        <v>268</v>
      </c>
      <c r="L160" s="64"/>
      <c r="M160" s="64" t="s">
        <v>825</v>
      </c>
    </row>
    <row r="161" spans="1:13" x14ac:dyDescent="0.25">
      <c r="A161" s="64" t="s">
        <v>615</v>
      </c>
      <c r="B161" s="64" t="s">
        <v>426</v>
      </c>
      <c r="C161" s="64" t="s">
        <v>374</v>
      </c>
      <c r="D161" s="64"/>
      <c r="E161" s="64" t="s">
        <v>374</v>
      </c>
      <c r="F161" s="64" t="s">
        <v>34</v>
      </c>
      <c r="G161" s="64" t="s">
        <v>8</v>
      </c>
      <c r="H161" s="64" t="s">
        <v>8</v>
      </c>
      <c r="I161" s="64" t="s">
        <v>101</v>
      </c>
      <c r="J161" s="64" t="s">
        <v>896</v>
      </c>
      <c r="K161" s="64" t="s">
        <v>268</v>
      </c>
      <c r="L161" s="64"/>
      <c r="M161" s="64" t="s">
        <v>794</v>
      </c>
    </row>
    <row r="162" spans="1:13" x14ac:dyDescent="0.25">
      <c r="A162" s="64" t="s">
        <v>315</v>
      </c>
      <c r="B162" s="64" t="s">
        <v>426</v>
      </c>
      <c r="C162" s="64" t="s">
        <v>346</v>
      </c>
      <c r="D162" s="64"/>
      <c r="E162" s="64" t="s">
        <v>346</v>
      </c>
      <c r="F162" s="64" t="s">
        <v>290</v>
      </c>
      <c r="G162" s="64" t="s">
        <v>13</v>
      </c>
      <c r="H162" s="64" t="s">
        <v>13</v>
      </c>
      <c r="I162" s="64" t="s">
        <v>29</v>
      </c>
      <c r="J162" s="64" t="s">
        <v>954</v>
      </c>
      <c r="K162" s="64" t="s">
        <v>268</v>
      </c>
      <c r="L162" s="64"/>
      <c r="M162" s="64" t="s">
        <v>271</v>
      </c>
    </row>
    <row r="163" spans="1:13" x14ac:dyDescent="0.25">
      <c r="A163" s="64" t="s">
        <v>616</v>
      </c>
      <c r="B163" s="64" t="s">
        <v>426</v>
      </c>
      <c r="C163" s="64" t="s">
        <v>373</v>
      </c>
      <c r="D163" s="64"/>
      <c r="E163" s="64" t="s">
        <v>373</v>
      </c>
      <c r="F163" s="64" t="s">
        <v>34</v>
      </c>
      <c r="G163" s="64" t="s">
        <v>8</v>
      </c>
      <c r="H163" s="64" t="s">
        <v>8</v>
      </c>
      <c r="I163" s="64" t="s">
        <v>99</v>
      </c>
      <c r="J163" s="64" t="s">
        <v>813</v>
      </c>
      <c r="K163" s="64" t="s">
        <v>268</v>
      </c>
      <c r="L163" s="64"/>
      <c r="M163" s="64" t="s">
        <v>803</v>
      </c>
    </row>
    <row r="164" spans="1:13" x14ac:dyDescent="0.25">
      <c r="A164" s="64" t="s">
        <v>617</v>
      </c>
      <c r="B164" s="64" t="s">
        <v>426</v>
      </c>
      <c r="C164" s="64" t="s">
        <v>372</v>
      </c>
      <c r="D164" s="64"/>
      <c r="E164" s="64" t="s">
        <v>372</v>
      </c>
      <c r="F164" s="64" t="s">
        <v>34</v>
      </c>
      <c r="G164" s="64" t="s">
        <v>8</v>
      </c>
      <c r="H164" s="64" t="s">
        <v>8</v>
      </c>
      <c r="I164" s="64" t="s">
        <v>96</v>
      </c>
      <c r="J164" s="64" t="s">
        <v>769</v>
      </c>
      <c r="K164" s="64" t="s">
        <v>268</v>
      </c>
      <c r="L164" s="64"/>
      <c r="M164" s="64" t="s">
        <v>800</v>
      </c>
    </row>
    <row r="165" spans="1:13" x14ac:dyDescent="0.25">
      <c r="A165" s="64" t="s">
        <v>618</v>
      </c>
      <c r="B165" s="64" t="s">
        <v>426</v>
      </c>
      <c r="C165" s="64" t="s">
        <v>427</v>
      </c>
      <c r="D165" s="64"/>
      <c r="E165" s="64" t="s">
        <v>427</v>
      </c>
      <c r="F165" s="64" t="s">
        <v>416</v>
      </c>
      <c r="G165" s="64" t="s">
        <v>13</v>
      </c>
      <c r="H165" s="64" t="s">
        <v>13</v>
      </c>
      <c r="I165" s="64" t="s">
        <v>17</v>
      </c>
      <c r="J165" s="64" t="s">
        <v>926</v>
      </c>
      <c r="K165" s="64" t="s">
        <v>268</v>
      </c>
      <c r="L165" s="64"/>
      <c r="M165" s="64" t="s">
        <v>1025</v>
      </c>
    </row>
    <row r="166" spans="1:13" x14ac:dyDescent="0.25">
      <c r="A166" s="64" t="s">
        <v>619</v>
      </c>
      <c r="B166" s="64" t="s">
        <v>426</v>
      </c>
      <c r="C166" s="64" t="s">
        <v>467</v>
      </c>
      <c r="D166" s="64"/>
      <c r="E166" s="64" t="s">
        <v>467</v>
      </c>
      <c r="F166" s="64" t="s">
        <v>36</v>
      </c>
      <c r="G166" s="64" t="s">
        <v>8</v>
      </c>
      <c r="H166" s="64" t="s">
        <v>8</v>
      </c>
      <c r="I166" s="64" t="s">
        <v>10</v>
      </c>
      <c r="J166" s="64" t="s">
        <v>855</v>
      </c>
      <c r="K166" s="64" t="s">
        <v>268</v>
      </c>
      <c r="L166" s="64"/>
      <c r="M166" s="64" t="s">
        <v>794</v>
      </c>
    </row>
    <row r="167" spans="1:13" x14ac:dyDescent="0.25">
      <c r="A167" s="64" t="s">
        <v>620</v>
      </c>
      <c r="B167" s="64" t="s">
        <v>426</v>
      </c>
      <c r="C167" s="64" t="s">
        <v>1010</v>
      </c>
      <c r="D167" s="64"/>
      <c r="E167" s="64" t="s">
        <v>1010</v>
      </c>
      <c r="F167" s="64" t="s">
        <v>290</v>
      </c>
      <c r="G167" s="64" t="s">
        <v>8</v>
      </c>
      <c r="H167" s="64" t="s">
        <v>8</v>
      </c>
      <c r="I167" s="64" t="s">
        <v>23</v>
      </c>
      <c r="J167" s="64" t="s">
        <v>798</v>
      </c>
      <c r="K167" s="64" t="s">
        <v>268</v>
      </c>
      <c r="L167" s="64"/>
      <c r="M167" s="64" t="s">
        <v>1058</v>
      </c>
    </row>
    <row r="168" spans="1:13" x14ac:dyDescent="0.25">
      <c r="A168" s="64" t="s">
        <v>328</v>
      </c>
      <c r="B168" s="64" t="s">
        <v>95</v>
      </c>
      <c r="C168" s="64" t="s">
        <v>621</v>
      </c>
      <c r="D168" s="64"/>
      <c r="E168" s="64" t="s">
        <v>621</v>
      </c>
      <c r="F168" s="64" t="s">
        <v>34</v>
      </c>
      <c r="G168" s="64" t="s">
        <v>8</v>
      </c>
      <c r="H168" s="64" t="s">
        <v>8</v>
      </c>
      <c r="I168" s="64" t="s">
        <v>104</v>
      </c>
      <c r="J168" s="64" t="s">
        <v>795</v>
      </c>
      <c r="K168" s="64" t="s">
        <v>268</v>
      </c>
      <c r="L168" s="64"/>
      <c r="M168" s="64" t="s">
        <v>803</v>
      </c>
    </row>
    <row r="169" spans="1:13" x14ac:dyDescent="0.25">
      <c r="A169" s="64" t="s">
        <v>329</v>
      </c>
      <c r="B169" s="64" t="s">
        <v>95</v>
      </c>
      <c r="C169" s="64" t="s">
        <v>622</v>
      </c>
      <c r="D169" s="64"/>
      <c r="E169" s="64" t="s">
        <v>622</v>
      </c>
      <c r="F169" s="64" t="s">
        <v>36</v>
      </c>
      <c r="G169" s="64" t="s">
        <v>8</v>
      </c>
      <c r="H169" s="64" t="s">
        <v>8</v>
      </c>
      <c r="I169" s="64" t="s">
        <v>98</v>
      </c>
      <c r="J169" s="64" t="s">
        <v>771</v>
      </c>
      <c r="K169" s="64" t="s">
        <v>268</v>
      </c>
      <c r="L169" s="64"/>
      <c r="M169" s="64" t="s">
        <v>1009</v>
      </c>
    </row>
    <row r="170" spans="1:13" x14ac:dyDescent="0.25">
      <c r="A170" s="64" t="s">
        <v>299</v>
      </c>
      <c r="B170" s="64" t="s">
        <v>97</v>
      </c>
      <c r="C170" s="64" t="s">
        <v>623</v>
      </c>
      <c r="D170" s="64"/>
      <c r="E170" s="64" t="s">
        <v>623</v>
      </c>
      <c r="F170" s="64" t="s">
        <v>34</v>
      </c>
      <c r="G170" s="64" t="s">
        <v>13</v>
      </c>
      <c r="H170" s="64" t="s">
        <v>13</v>
      </c>
      <c r="I170" s="64" t="s">
        <v>297</v>
      </c>
      <c r="J170" s="64" t="s">
        <v>202</v>
      </c>
      <c r="K170" s="64" t="s">
        <v>268</v>
      </c>
      <c r="L170" s="64"/>
      <c r="M170" s="64" t="s">
        <v>803</v>
      </c>
    </row>
    <row r="171" spans="1:13" x14ac:dyDescent="0.25">
      <c r="A171" s="64" t="s">
        <v>330</v>
      </c>
      <c r="B171" s="64" t="s">
        <v>97</v>
      </c>
      <c r="C171" s="64" t="s">
        <v>624</v>
      </c>
      <c r="D171" s="64"/>
      <c r="E171" s="64" t="s">
        <v>624</v>
      </c>
      <c r="F171" s="64" t="s">
        <v>34</v>
      </c>
      <c r="G171" s="64" t="s">
        <v>13</v>
      </c>
      <c r="H171" s="64" t="s">
        <v>13</v>
      </c>
      <c r="I171" s="64" t="s">
        <v>98</v>
      </c>
      <c r="J171" s="64" t="s">
        <v>787</v>
      </c>
      <c r="K171" s="64" t="s">
        <v>268</v>
      </c>
      <c r="L171" s="64"/>
      <c r="M171" s="64" t="s">
        <v>1009</v>
      </c>
    </row>
    <row r="172" spans="1:13" x14ac:dyDescent="0.25">
      <c r="A172" s="64" t="s">
        <v>384</v>
      </c>
      <c r="B172" s="64" t="s">
        <v>103</v>
      </c>
      <c r="C172" s="64" t="s">
        <v>376</v>
      </c>
      <c r="D172" s="64"/>
      <c r="E172" s="64" t="s">
        <v>376</v>
      </c>
      <c r="F172" s="64" t="s">
        <v>36</v>
      </c>
      <c r="G172" s="64" t="s">
        <v>8</v>
      </c>
      <c r="H172" s="64" t="s">
        <v>8</v>
      </c>
      <c r="I172" s="64" t="s">
        <v>15</v>
      </c>
      <c r="J172" s="64" t="s">
        <v>795</v>
      </c>
      <c r="K172" s="64" t="s">
        <v>268</v>
      </c>
      <c r="L172" s="64"/>
      <c r="M172" s="64" t="s">
        <v>796</v>
      </c>
    </row>
    <row r="173" spans="1:13" x14ac:dyDescent="0.25">
      <c r="A173" s="64" t="s">
        <v>805</v>
      </c>
      <c r="B173" s="64" t="s">
        <v>806</v>
      </c>
      <c r="C173" s="64" t="s">
        <v>807</v>
      </c>
      <c r="D173" s="64"/>
      <c r="E173" s="64" t="s">
        <v>807</v>
      </c>
      <c r="F173" s="64" t="s">
        <v>36</v>
      </c>
      <c r="G173" s="64" t="s">
        <v>8</v>
      </c>
      <c r="H173" s="64" t="s">
        <v>8</v>
      </c>
      <c r="I173" s="64" t="s">
        <v>808</v>
      </c>
      <c r="J173" s="64" t="s">
        <v>809</v>
      </c>
      <c r="K173" s="64" t="s">
        <v>268</v>
      </c>
      <c r="L173" s="64"/>
      <c r="M173" s="64" t="s">
        <v>810</v>
      </c>
    </row>
    <row r="174" spans="1:13" x14ac:dyDescent="0.25">
      <c r="A174" s="64" t="s">
        <v>852</v>
      </c>
      <c r="B174" s="64" t="s">
        <v>806</v>
      </c>
      <c r="C174" s="64" t="s">
        <v>848</v>
      </c>
      <c r="D174" s="64"/>
      <c r="E174" s="64" t="s">
        <v>848</v>
      </c>
      <c r="F174" s="64" t="s">
        <v>298</v>
      </c>
      <c r="G174" s="64" t="s">
        <v>8</v>
      </c>
      <c r="H174" s="64" t="s">
        <v>8</v>
      </c>
      <c r="I174" s="64" t="s">
        <v>849</v>
      </c>
      <c r="J174" s="64" t="s">
        <v>802</v>
      </c>
      <c r="K174" s="64" t="s">
        <v>268</v>
      </c>
      <c r="L174" s="64"/>
      <c r="M174" s="64" t="s">
        <v>853</v>
      </c>
    </row>
    <row r="175" spans="1:13" x14ac:dyDescent="0.25">
      <c r="A175" s="64" t="s">
        <v>874</v>
      </c>
      <c r="B175" s="64" t="s">
        <v>875</v>
      </c>
      <c r="C175" s="64" t="s">
        <v>876</v>
      </c>
      <c r="D175" s="64"/>
      <c r="E175" s="64" t="s">
        <v>876</v>
      </c>
      <c r="F175" s="64" t="s">
        <v>34</v>
      </c>
      <c r="G175" s="64" t="s">
        <v>8</v>
      </c>
      <c r="H175" s="64" t="s">
        <v>8</v>
      </c>
      <c r="I175" s="64" t="s">
        <v>864</v>
      </c>
      <c r="J175" s="64" t="s">
        <v>877</v>
      </c>
      <c r="K175" s="64" t="s">
        <v>268</v>
      </c>
      <c r="L175" s="64"/>
      <c r="M175" s="64" t="s">
        <v>868</v>
      </c>
    </row>
    <row r="176" spans="1:13" x14ac:dyDescent="0.25">
      <c r="A176" s="64" t="s">
        <v>1032</v>
      </c>
      <c r="B176" s="64" t="s">
        <v>875</v>
      </c>
      <c r="C176" s="64" t="s">
        <v>996</v>
      </c>
      <c r="D176" s="64"/>
      <c r="E176" s="64" t="s">
        <v>996</v>
      </c>
      <c r="F176" s="64" t="s">
        <v>34</v>
      </c>
      <c r="G176" s="64" t="s">
        <v>8</v>
      </c>
      <c r="H176" s="64" t="s">
        <v>8</v>
      </c>
      <c r="I176" s="64" t="s">
        <v>352</v>
      </c>
      <c r="J176" s="64" t="s">
        <v>958</v>
      </c>
      <c r="K176" s="64" t="s">
        <v>268</v>
      </c>
      <c r="L176" s="64"/>
      <c r="M176" s="64" t="s">
        <v>868</v>
      </c>
    </row>
    <row r="177" spans="1:13" x14ac:dyDescent="0.25">
      <c r="A177" s="64" t="s">
        <v>989</v>
      </c>
      <c r="B177" s="64" t="s">
        <v>990</v>
      </c>
      <c r="C177" s="64" t="s">
        <v>991</v>
      </c>
      <c r="D177" s="64"/>
      <c r="E177" s="64" t="s">
        <v>991</v>
      </c>
      <c r="F177" s="64" t="s">
        <v>34</v>
      </c>
      <c r="G177" s="64" t="s">
        <v>8</v>
      </c>
      <c r="H177" s="64" t="s">
        <v>8</v>
      </c>
      <c r="I177" s="64" t="s">
        <v>988</v>
      </c>
      <c r="J177" s="64" t="s">
        <v>992</v>
      </c>
      <c r="K177" s="64" t="s">
        <v>268</v>
      </c>
      <c r="L177" s="64"/>
      <c r="M177" s="64" t="s">
        <v>783</v>
      </c>
    </row>
    <row r="178" spans="1:13" x14ac:dyDescent="0.25">
      <c r="A178" s="64" t="s">
        <v>986</v>
      </c>
      <c r="B178" s="64" t="s">
        <v>109</v>
      </c>
      <c r="C178" s="64" t="s">
        <v>987</v>
      </c>
      <c r="D178" s="64"/>
      <c r="E178" s="64" t="s">
        <v>987</v>
      </c>
      <c r="F178" s="64" t="s">
        <v>34</v>
      </c>
      <c r="G178" s="64" t="s">
        <v>8</v>
      </c>
      <c r="H178" s="64" t="s">
        <v>8</v>
      </c>
      <c r="I178" s="64" t="s">
        <v>988</v>
      </c>
      <c r="J178" s="64" t="s">
        <v>872</v>
      </c>
      <c r="K178" s="64" t="s">
        <v>268</v>
      </c>
      <c r="L178" s="64"/>
      <c r="M178" s="64" t="s">
        <v>945</v>
      </c>
    </row>
    <row r="179" spans="1:13" x14ac:dyDescent="0.25">
      <c r="A179" s="64" t="s">
        <v>668</v>
      </c>
      <c r="B179" s="64" t="s">
        <v>109</v>
      </c>
      <c r="C179" s="64" t="s">
        <v>669</v>
      </c>
      <c r="D179" s="64"/>
      <c r="E179" s="64" t="s">
        <v>669</v>
      </c>
      <c r="F179" s="64" t="s">
        <v>34</v>
      </c>
      <c r="G179" s="64" t="s">
        <v>8</v>
      </c>
      <c r="H179" s="64" t="s">
        <v>8</v>
      </c>
      <c r="I179" s="64" t="s">
        <v>272</v>
      </c>
      <c r="J179" s="64" t="s">
        <v>892</v>
      </c>
      <c r="K179" s="64" t="s">
        <v>268</v>
      </c>
      <c r="L179" s="64"/>
      <c r="M179" s="64" t="s">
        <v>945</v>
      </c>
    </row>
    <row r="180" spans="1:13" x14ac:dyDescent="0.25">
      <c r="A180" s="64" t="s">
        <v>305</v>
      </c>
      <c r="B180" s="64" t="s">
        <v>111</v>
      </c>
      <c r="C180" s="64" t="s">
        <v>406</v>
      </c>
      <c r="D180" s="64"/>
      <c r="E180" s="64" t="s">
        <v>406</v>
      </c>
      <c r="F180" s="64" t="s">
        <v>36</v>
      </c>
      <c r="G180" s="64" t="s">
        <v>8</v>
      </c>
      <c r="H180" s="64" t="s">
        <v>8</v>
      </c>
      <c r="I180" s="64" t="s">
        <v>71</v>
      </c>
      <c r="J180" s="64" t="s">
        <v>877</v>
      </c>
      <c r="K180" s="64" t="s">
        <v>1068</v>
      </c>
      <c r="L180" s="64"/>
      <c r="M180" s="64" t="s">
        <v>968</v>
      </c>
    </row>
    <row r="181" spans="1:13" x14ac:dyDescent="0.25">
      <c r="A181" s="64" t="s">
        <v>670</v>
      </c>
      <c r="B181" s="64" t="s">
        <v>111</v>
      </c>
      <c r="C181" s="64" t="s">
        <v>346</v>
      </c>
      <c r="D181" s="64"/>
      <c r="E181" s="64" t="s">
        <v>346</v>
      </c>
      <c r="F181" s="64" t="s">
        <v>290</v>
      </c>
      <c r="G181" s="64" t="s">
        <v>13</v>
      </c>
      <c r="H181" s="64" t="s">
        <v>13</v>
      </c>
      <c r="I181" s="64" t="s">
        <v>9</v>
      </c>
      <c r="J181" s="64" t="s">
        <v>957</v>
      </c>
      <c r="K181" s="64" t="s">
        <v>268</v>
      </c>
      <c r="L181" s="64"/>
      <c r="M181" s="64" t="s">
        <v>271</v>
      </c>
    </row>
    <row r="182" spans="1:13" x14ac:dyDescent="0.25">
      <c r="A182" s="64" t="s">
        <v>671</v>
      </c>
      <c r="B182" s="64" t="s">
        <v>111</v>
      </c>
      <c r="C182" s="64" t="s">
        <v>672</v>
      </c>
      <c r="D182" s="64"/>
      <c r="E182" s="64" t="s">
        <v>672</v>
      </c>
      <c r="F182" s="64" t="s">
        <v>290</v>
      </c>
      <c r="G182" s="64" t="s">
        <v>8</v>
      </c>
      <c r="H182" s="64" t="s">
        <v>8</v>
      </c>
      <c r="I182" s="64" t="s">
        <v>12</v>
      </c>
      <c r="J182" s="64" t="s">
        <v>804</v>
      </c>
      <c r="K182" s="64" t="s">
        <v>268</v>
      </c>
      <c r="L182" s="64"/>
      <c r="M182" s="64" t="s">
        <v>966</v>
      </c>
    </row>
    <row r="183" spans="1:13" x14ac:dyDescent="0.25">
      <c r="A183" s="64" t="s">
        <v>673</v>
      </c>
      <c r="B183" s="64" t="s">
        <v>110</v>
      </c>
      <c r="C183" s="64" t="s">
        <v>127</v>
      </c>
      <c r="D183" s="64"/>
      <c r="E183" s="64" t="s">
        <v>127</v>
      </c>
      <c r="F183" s="64" t="s">
        <v>34</v>
      </c>
      <c r="G183" s="64" t="s">
        <v>8</v>
      </c>
      <c r="H183" s="64" t="s">
        <v>8</v>
      </c>
      <c r="I183" s="64" t="s">
        <v>292</v>
      </c>
      <c r="J183" s="64" t="s">
        <v>872</v>
      </c>
      <c r="K183" s="64" t="s">
        <v>1068</v>
      </c>
      <c r="L183" s="64"/>
      <c r="M183" s="64" t="s">
        <v>1003</v>
      </c>
    </row>
    <row r="184" spans="1:13" x14ac:dyDescent="0.25">
      <c r="A184" s="64" t="s">
        <v>914</v>
      </c>
      <c r="B184" s="64" t="s">
        <v>110</v>
      </c>
      <c r="C184" s="64" t="s">
        <v>915</v>
      </c>
      <c r="D184" s="64"/>
      <c r="E184" s="64" t="s">
        <v>915</v>
      </c>
      <c r="F184" s="64" t="s">
        <v>36</v>
      </c>
      <c r="G184" s="64" t="s">
        <v>13</v>
      </c>
      <c r="H184" s="64" t="s">
        <v>13</v>
      </c>
      <c r="I184" s="64" t="s">
        <v>907</v>
      </c>
      <c r="J184" s="64" t="s">
        <v>916</v>
      </c>
      <c r="K184" s="64" t="s">
        <v>268</v>
      </c>
      <c r="L184" s="64"/>
      <c r="M184" s="64" t="s">
        <v>913</v>
      </c>
    </row>
    <row r="185" spans="1:13" x14ac:dyDescent="0.25">
      <c r="A185" s="64" t="s">
        <v>678</v>
      </c>
      <c r="B185" s="64" t="s">
        <v>675</v>
      </c>
      <c r="C185" s="64" t="s">
        <v>679</v>
      </c>
      <c r="D185" s="64"/>
      <c r="E185" s="64" t="s">
        <v>679</v>
      </c>
      <c r="F185" s="64" t="s">
        <v>34</v>
      </c>
      <c r="G185" s="64" t="s">
        <v>13</v>
      </c>
      <c r="H185" s="64" t="s">
        <v>13</v>
      </c>
      <c r="I185" s="64" t="s">
        <v>76</v>
      </c>
      <c r="J185" s="64" t="s">
        <v>784</v>
      </c>
      <c r="K185" s="64" t="s">
        <v>268</v>
      </c>
      <c r="L185" s="64"/>
      <c r="M185" s="64" t="s">
        <v>268</v>
      </c>
    </row>
    <row r="186" spans="1:13" x14ac:dyDescent="0.25">
      <c r="A186" s="64" t="s">
        <v>680</v>
      </c>
      <c r="B186" s="64" t="s">
        <v>675</v>
      </c>
      <c r="C186" s="64" t="s">
        <v>681</v>
      </c>
      <c r="D186" s="64"/>
      <c r="E186" s="64" t="s">
        <v>681</v>
      </c>
      <c r="F186" s="64" t="s">
        <v>34</v>
      </c>
      <c r="G186" s="64" t="s">
        <v>8</v>
      </c>
      <c r="H186" s="64" t="s">
        <v>8</v>
      </c>
      <c r="I186" s="64" t="s">
        <v>80</v>
      </c>
      <c r="J186" s="64" t="s">
        <v>816</v>
      </c>
      <c r="K186" s="64" t="s">
        <v>268</v>
      </c>
      <c r="L186" s="64"/>
      <c r="M186" s="64" t="s">
        <v>268</v>
      </c>
    </row>
    <row r="187" spans="1:13" x14ac:dyDescent="0.25">
      <c r="A187" s="64" t="s">
        <v>446</v>
      </c>
      <c r="B187" s="64" t="s">
        <v>675</v>
      </c>
      <c r="C187" s="64" t="s">
        <v>677</v>
      </c>
      <c r="D187" s="64"/>
      <c r="E187" s="64" t="s">
        <v>677</v>
      </c>
      <c r="F187" s="64" t="s">
        <v>36</v>
      </c>
      <c r="G187" s="64" t="s">
        <v>8</v>
      </c>
      <c r="H187" s="64" t="s">
        <v>8</v>
      </c>
      <c r="I187" s="64" t="s">
        <v>79</v>
      </c>
      <c r="J187" s="64" t="s">
        <v>1065</v>
      </c>
      <c r="K187" s="64" t="s">
        <v>268</v>
      </c>
      <c r="L187" s="64"/>
      <c r="M187" s="64" t="s">
        <v>268</v>
      </c>
    </row>
    <row r="188" spans="1:13" x14ac:dyDescent="0.25">
      <c r="A188" s="64" t="s">
        <v>674</v>
      </c>
      <c r="B188" s="64" t="s">
        <v>675</v>
      </c>
      <c r="C188" s="64" t="s">
        <v>676</v>
      </c>
      <c r="D188" s="64"/>
      <c r="E188" s="64" t="s">
        <v>676</v>
      </c>
      <c r="F188" s="64" t="s">
        <v>34</v>
      </c>
      <c r="G188" s="64" t="s">
        <v>13</v>
      </c>
      <c r="H188" s="64" t="s">
        <v>13</v>
      </c>
      <c r="I188" s="64" t="s">
        <v>79</v>
      </c>
      <c r="J188" s="64" t="s">
        <v>856</v>
      </c>
      <c r="K188" s="64" t="s">
        <v>268</v>
      </c>
      <c r="L188" s="64"/>
      <c r="M188" s="64" t="s">
        <v>268</v>
      </c>
    </row>
    <row r="189" spans="1:13" x14ac:dyDescent="0.25">
      <c r="A189" s="64" t="s">
        <v>626</v>
      </c>
      <c r="B189" s="64" t="s">
        <v>378</v>
      </c>
      <c r="C189" s="64" t="s">
        <v>801</v>
      </c>
      <c r="D189" s="64"/>
      <c r="E189" s="64" t="s">
        <v>801</v>
      </c>
      <c r="F189" s="64" t="s">
        <v>298</v>
      </c>
      <c r="G189" s="64" t="s">
        <v>8</v>
      </c>
      <c r="H189" s="64" t="s">
        <v>8</v>
      </c>
      <c r="I189" s="64" t="s">
        <v>15</v>
      </c>
      <c r="J189" s="64" t="s">
        <v>802</v>
      </c>
      <c r="K189" s="64" t="s">
        <v>268</v>
      </c>
      <c r="L189" s="64"/>
      <c r="M189" s="64" t="s">
        <v>803</v>
      </c>
    </row>
    <row r="190" spans="1:13" x14ac:dyDescent="0.25">
      <c r="A190" s="64" t="s">
        <v>870</v>
      </c>
      <c r="B190" s="64" t="s">
        <v>378</v>
      </c>
      <c r="C190" s="64" t="s">
        <v>871</v>
      </c>
      <c r="D190" s="64"/>
      <c r="E190" s="64" t="s">
        <v>871</v>
      </c>
      <c r="F190" s="64" t="s">
        <v>36</v>
      </c>
      <c r="G190" s="64" t="s">
        <v>8</v>
      </c>
      <c r="H190" s="64" t="s">
        <v>8</v>
      </c>
      <c r="I190" s="64" t="s">
        <v>864</v>
      </c>
      <c r="J190" s="64" t="s">
        <v>872</v>
      </c>
      <c r="K190" s="64" t="s">
        <v>268</v>
      </c>
      <c r="L190" s="64"/>
      <c r="M190" s="64" t="s">
        <v>873</v>
      </c>
    </row>
    <row r="191" spans="1:13" x14ac:dyDescent="0.25">
      <c r="A191" s="64" t="s">
        <v>430</v>
      </c>
      <c r="B191" s="64" t="s">
        <v>378</v>
      </c>
      <c r="C191" s="64" t="s">
        <v>627</v>
      </c>
      <c r="D191" s="64"/>
      <c r="E191" s="64" t="s">
        <v>627</v>
      </c>
      <c r="F191" s="64" t="s">
        <v>36</v>
      </c>
      <c r="G191" s="64" t="s">
        <v>8</v>
      </c>
      <c r="H191" s="64" t="s">
        <v>8</v>
      </c>
      <c r="I191" s="64" t="s">
        <v>352</v>
      </c>
      <c r="J191" s="64" t="s">
        <v>804</v>
      </c>
      <c r="K191" s="64" t="s">
        <v>268</v>
      </c>
      <c r="L191" s="64"/>
      <c r="M191" s="64" t="s">
        <v>873</v>
      </c>
    </row>
    <row r="192" spans="1:13" x14ac:dyDescent="0.25">
      <c r="A192" s="64" t="s">
        <v>429</v>
      </c>
      <c r="B192" s="64" t="s">
        <v>378</v>
      </c>
      <c r="C192" s="64" t="s">
        <v>379</v>
      </c>
      <c r="D192" s="64"/>
      <c r="E192" s="64" t="s">
        <v>379</v>
      </c>
      <c r="F192" s="64" t="s">
        <v>34</v>
      </c>
      <c r="G192" s="64" t="s">
        <v>8</v>
      </c>
      <c r="H192" s="64" t="s">
        <v>8</v>
      </c>
      <c r="I192" s="64" t="s">
        <v>352</v>
      </c>
      <c r="J192" s="64" t="s">
        <v>892</v>
      </c>
      <c r="K192" s="64" t="s">
        <v>268</v>
      </c>
      <c r="L192" s="64"/>
      <c r="M192" s="64" t="s">
        <v>873</v>
      </c>
    </row>
    <row r="193" spans="1:13" x14ac:dyDescent="0.25">
      <c r="A193" s="64" t="s">
        <v>1015</v>
      </c>
      <c r="B193" s="64" t="s">
        <v>380</v>
      </c>
      <c r="C193" s="64" t="s">
        <v>1016</v>
      </c>
      <c r="D193" s="64"/>
      <c r="E193" s="64" t="s">
        <v>1016</v>
      </c>
      <c r="F193" s="64" t="s">
        <v>36</v>
      </c>
      <c r="G193" s="64" t="s">
        <v>8</v>
      </c>
      <c r="H193" s="64" t="s">
        <v>8</v>
      </c>
      <c r="I193" s="64" t="s">
        <v>1017</v>
      </c>
      <c r="J193" s="64" t="s">
        <v>804</v>
      </c>
      <c r="K193" s="64" t="s">
        <v>268</v>
      </c>
      <c r="L193" s="64"/>
      <c r="M193" s="64" t="s">
        <v>1018</v>
      </c>
    </row>
    <row r="194" spans="1:13" x14ac:dyDescent="0.25">
      <c r="A194" s="64" t="s">
        <v>386</v>
      </c>
      <c r="B194" s="64" t="s">
        <v>380</v>
      </c>
      <c r="C194" s="64" t="s">
        <v>379</v>
      </c>
      <c r="D194" s="64"/>
      <c r="E194" s="64" t="s">
        <v>379</v>
      </c>
      <c r="F194" s="64" t="s">
        <v>34</v>
      </c>
      <c r="G194" s="64" t="s">
        <v>8</v>
      </c>
      <c r="H194" s="64" t="s">
        <v>8</v>
      </c>
      <c r="I194" s="64" t="s">
        <v>353</v>
      </c>
      <c r="J194" s="64" t="s">
        <v>992</v>
      </c>
      <c r="K194" s="64" t="s">
        <v>268</v>
      </c>
      <c r="L194" s="64"/>
      <c r="M194" s="64" t="s">
        <v>1018</v>
      </c>
    </row>
    <row r="195" spans="1:13" x14ac:dyDescent="0.25">
      <c r="A195" s="64" t="s">
        <v>994</v>
      </c>
      <c r="B195" s="64" t="s">
        <v>995</v>
      </c>
      <c r="C195" s="64" t="s">
        <v>996</v>
      </c>
      <c r="D195" s="64"/>
      <c r="E195" s="64" t="s">
        <v>996</v>
      </c>
      <c r="F195" s="64" t="s">
        <v>34</v>
      </c>
      <c r="G195" s="64" t="s">
        <v>8</v>
      </c>
      <c r="H195" s="64" t="s">
        <v>8</v>
      </c>
      <c r="I195" s="64" t="s">
        <v>997</v>
      </c>
      <c r="J195" s="64" t="s">
        <v>979</v>
      </c>
      <c r="K195" s="64" t="s">
        <v>268</v>
      </c>
      <c r="L195" s="64"/>
      <c r="M195" s="64" t="s">
        <v>998</v>
      </c>
    </row>
    <row r="196" spans="1:13" x14ac:dyDescent="0.25">
      <c r="A196" s="64" t="s">
        <v>1021</v>
      </c>
      <c r="B196" s="64" t="s">
        <v>1022</v>
      </c>
      <c r="C196" s="64" t="s">
        <v>1023</v>
      </c>
      <c r="D196" s="64"/>
      <c r="E196" s="64" t="s">
        <v>1023</v>
      </c>
      <c r="F196" s="64" t="s">
        <v>36</v>
      </c>
      <c r="G196" s="64" t="s">
        <v>8</v>
      </c>
      <c r="H196" s="64" t="s">
        <v>8</v>
      </c>
      <c r="I196" s="64" t="s">
        <v>1017</v>
      </c>
      <c r="J196" s="64" t="s">
        <v>972</v>
      </c>
      <c r="K196" s="64" t="s">
        <v>268</v>
      </c>
      <c r="L196" s="64"/>
      <c r="M196" s="64" t="s">
        <v>814</v>
      </c>
    </row>
    <row r="197" spans="1:13" x14ac:dyDescent="0.25">
      <c r="A197" s="64" t="s">
        <v>1030</v>
      </c>
      <c r="B197" s="64" t="s">
        <v>1022</v>
      </c>
      <c r="C197" s="64" t="s">
        <v>996</v>
      </c>
      <c r="D197" s="64"/>
      <c r="E197" s="64" t="s">
        <v>996</v>
      </c>
      <c r="F197" s="64" t="s">
        <v>34</v>
      </c>
      <c r="G197" s="64" t="s">
        <v>8</v>
      </c>
      <c r="H197" s="64" t="s">
        <v>8</v>
      </c>
      <c r="I197" s="64" t="s">
        <v>352</v>
      </c>
      <c r="J197" s="64" t="s">
        <v>1031</v>
      </c>
      <c r="K197" s="64" t="s">
        <v>268</v>
      </c>
      <c r="L197" s="64"/>
      <c r="M197" s="64" t="s">
        <v>814</v>
      </c>
    </row>
    <row r="198" spans="1:13" x14ac:dyDescent="0.25">
      <c r="A198" s="64" t="s">
        <v>888</v>
      </c>
      <c r="B198" s="64" t="s">
        <v>113</v>
      </c>
      <c r="C198" s="64" t="s">
        <v>889</v>
      </c>
      <c r="D198" s="64"/>
      <c r="E198" s="64" t="s">
        <v>889</v>
      </c>
      <c r="F198" s="64" t="s">
        <v>34</v>
      </c>
      <c r="G198" s="64" t="s">
        <v>8</v>
      </c>
      <c r="H198" s="64" t="s">
        <v>8</v>
      </c>
      <c r="I198" s="64" t="s">
        <v>880</v>
      </c>
      <c r="J198" s="64" t="s">
        <v>890</v>
      </c>
      <c r="K198" s="64" t="s">
        <v>268</v>
      </c>
      <c r="L198" s="64"/>
      <c r="M198" s="64" t="s">
        <v>777</v>
      </c>
    </row>
    <row r="199" spans="1:13" x14ac:dyDescent="0.25">
      <c r="A199" s="64" t="s">
        <v>389</v>
      </c>
      <c r="B199" s="64" t="s">
        <v>113</v>
      </c>
      <c r="C199" s="64" t="s">
        <v>628</v>
      </c>
      <c r="D199" s="64"/>
      <c r="E199" s="64" t="s">
        <v>628</v>
      </c>
      <c r="F199" s="64" t="s">
        <v>34</v>
      </c>
      <c r="G199" s="64" t="s">
        <v>8</v>
      </c>
      <c r="H199" s="64" t="s">
        <v>8</v>
      </c>
      <c r="I199" s="64" t="s">
        <v>272</v>
      </c>
      <c r="J199" s="64" t="s">
        <v>872</v>
      </c>
      <c r="K199" s="64" t="s">
        <v>268</v>
      </c>
      <c r="L199" s="64"/>
      <c r="M199" s="64" t="s">
        <v>777</v>
      </c>
    </row>
    <row r="200" spans="1:13" x14ac:dyDescent="0.25">
      <c r="A200" s="64" t="s">
        <v>881</v>
      </c>
      <c r="B200" s="64" t="s">
        <v>882</v>
      </c>
      <c r="C200" s="64" t="s">
        <v>628</v>
      </c>
      <c r="D200" s="64"/>
      <c r="E200" s="64" t="s">
        <v>628</v>
      </c>
      <c r="F200" s="64" t="s">
        <v>34</v>
      </c>
      <c r="G200" s="64" t="s">
        <v>8</v>
      </c>
      <c r="H200" s="64" t="s">
        <v>8</v>
      </c>
      <c r="I200" s="64" t="s">
        <v>880</v>
      </c>
      <c r="J200" s="64" t="s">
        <v>804</v>
      </c>
      <c r="K200" s="64" t="s">
        <v>268</v>
      </c>
      <c r="L200" s="64"/>
      <c r="M200" s="64" t="s">
        <v>779</v>
      </c>
    </row>
    <row r="201" spans="1:13" x14ac:dyDescent="0.25">
      <c r="A201" s="64" t="s">
        <v>891</v>
      </c>
      <c r="B201" s="64" t="s">
        <v>882</v>
      </c>
      <c r="C201" s="64" t="s">
        <v>889</v>
      </c>
      <c r="D201" s="64"/>
      <c r="E201" s="64" t="s">
        <v>889</v>
      </c>
      <c r="F201" s="64" t="s">
        <v>34</v>
      </c>
      <c r="G201" s="64" t="s">
        <v>8</v>
      </c>
      <c r="H201" s="64" t="s">
        <v>8</v>
      </c>
      <c r="I201" s="64" t="s">
        <v>880</v>
      </c>
      <c r="J201" s="64" t="s">
        <v>892</v>
      </c>
      <c r="K201" s="64" t="s">
        <v>268</v>
      </c>
      <c r="L201" s="64"/>
      <c r="M201" s="64" t="s">
        <v>779</v>
      </c>
    </row>
    <row r="202" spans="1:13" x14ac:dyDescent="0.25">
      <c r="A202" s="64" t="s">
        <v>835</v>
      </c>
      <c r="B202" s="64" t="s">
        <v>836</v>
      </c>
      <c r="C202" s="64" t="s">
        <v>837</v>
      </c>
      <c r="D202" s="64"/>
      <c r="E202" s="64" t="s">
        <v>837</v>
      </c>
      <c r="F202" s="64" t="s">
        <v>34</v>
      </c>
      <c r="G202" s="64" t="s">
        <v>8</v>
      </c>
      <c r="H202" s="64" t="s">
        <v>8</v>
      </c>
      <c r="I202" s="64" t="s">
        <v>25</v>
      </c>
      <c r="J202" s="64" t="s">
        <v>793</v>
      </c>
      <c r="K202" s="64" t="s">
        <v>268</v>
      </c>
      <c r="L202" s="64"/>
      <c r="M202" s="64" t="s">
        <v>783</v>
      </c>
    </row>
    <row r="203" spans="1:13" x14ac:dyDescent="0.25">
      <c r="A203" s="64" t="s">
        <v>847</v>
      </c>
      <c r="B203" s="64" t="s">
        <v>836</v>
      </c>
      <c r="C203" s="64" t="s">
        <v>848</v>
      </c>
      <c r="D203" s="64"/>
      <c r="E203" s="64" t="s">
        <v>848</v>
      </c>
      <c r="F203" s="64" t="s">
        <v>298</v>
      </c>
      <c r="G203" s="64" t="s">
        <v>8</v>
      </c>
      <c r="H203" s="64" t="s">
        <v>8</v>
      </c>
      <c r="I203" s="64" t="s">
        <v>849</v>
      </c>
      <c r="J203" s="64" t="s">
        <v>850</v>
      </c>
      <c r="K203" s="64" t="s">
        <v>268</v>
      </c>
      <c r="L203" s="64"/>
      <c r="M203" s="64" t="s">
        <v>851</v>
      </c>
    </row>
    <row r="204" spans="1:13" x14ac:dyDescent="0.25">
      <c r="A204" s="64" t="s">
        <v>878</v>
      </c>
      <c r="B204" s="64" t="s">
        <v>836</v>
      </c>
      <c r="C204" s="64" t="s">
        <v>879</v>
      </c>
      <c r="D204" s="64"/>
      <c r="E204" s="64" t="s">
        <v>879</v>
      </c>
      <c r="F204" s="64" t="s">
        <v>34</v>
      </c>
      <c r="G204" s="64" t="s">
        <v>8</v>
      </c>
      <c r="H204" s="64" t="s">
        <v>8</v>
      </c>
      <c r="I204" s="64" t="s">
        <v>880</v>
      </c>
      <c r="J204" s="64" t="s">
        <v>816</v>
      </c>
      <c r="K204" s="64" t="s">
        <v>268</v>
      </c>
      <c r="L204" s="64"/>
      <c r="M204" s="64" t="s">
        <v>779</v>
      </c>
    </row>
    <row r="205" spans="1:13" x14ac:dyDescent="0.25">
      <c r="A205" s="64" t="s">
        <v>946</v>
      </c>
      <c r="B205" s="64" t="s">
        <v>836</v>
      </c>
      <c r="C205" s="64" t="s">
        <v>628</v>
      </c>
      <c r="D205" s="64"/>
      <c r="E205" s="64" t="s">
        <v>628</v>
      </c>
      <c r="F205" s="64" t="s">
        <v>34</v>
      </c>
      <c r="G205" s="64" t="s">
        <v>8</v>
      </c>
      <c r="H205" s="64" t="s">
        <v>8</v>
      </c>
      <c r="I205" s="64" t="s">
        <v>941</v>
      </c>
      <c r="J205" s="64" t="s">
        <v>947</v>
      </c>
      <c r="K205" s="64" t="s">
        <v>268</v>
      </c>
      <c r="L205" s="64"/>
      <c r="M205" s="64" t="s">
        <v>783</v>
      </c>
    </row>
    <row r="206" spans="1:13" x14ac:dyDescent="0.25">
      <c r="A206" s="64" t="s">
        <v>1026</v>
      </c>
      <c r="B206" s="64" t="s">
        <v>836</v>
      </c>
      <c r="C206" s="64" t="s">
        <v>889</v>
      </c>
      <c r="D206" s="64"/>
      <c r="E206" s="64" t="s">
        <v>889</v>
      </c>
      <c r="F206" s="64" t="s">
        <v>34</v>
      </c>
      <c r="G206" s="64" t="s">
        <v>8</v>
      </c>
      <c r="H206" s="64" t="s">
        <v>8</v>
      </c>
      <c r="I206" s="64" t="s">
        <v>22</v>
      </c>
      <c r="J206" s="64" t="s">
        <v>887</v>
      </c>
      <c r="K206" s="64" t="s">
        <v>268</v>
      </c>
      <c r="L206" s="64"/>
      <c r="M206" s="64" t="s">
        <v>783</v>
      </c>
    </row>
    <row r="207" spans="1:13" x14ac:dyDescent="0.25">
      <c r="A207" s="64" t="s">
        <v>382</v>
      </c>
      <c r="B207" s="64" t="s">
        <v>114</v>
      </c>
      <c r="C207" s="64" t="s">
        <v>629</v>
      </c>
      <c r="D207" s="64"/>
      <c r="E207" s="64" t="s">
        <v>629</v>
      </c>
      <c r="F207" s="64" t="s">
        <v>34</v>
      </c>
      <c r="G207" s="64" t="s">
        <v>8</v>
      </c>
      <c r="H207" s="64" t="s">
        <v>8</v>
      </c>
      <c r="I207" s="64" t="s">
        <v>272</v>
      </c>
      <c r="J207" s="64" t="s">
        <v>979</v>
      </c>
      <c r="K207" s="64" t="s">
        <v>268</v>
      </c>
      <c r="L207" s="64"/>
      <c r="M207" s="64" t="s">
        <v>1000</v>
      </c>
    </row>
    <row r="208" spans="1:13" x14ac:dyDescent="0.25">
      <c r="A208" s="64" t="s">
        <v>630</v>
      </c>
      <c r="B208" s="64" t="s">
        <v>114</v>
      </c>
      <c r="C208" s="64" t="s">
        <v>631</v>
      </c>
      <c r="D208" s="64"/>
      <c r="E208" s="64" t="s">
        <v>631</v>
      </c>
      <c r="F208" s="64" t="s">
        <v>36</v>
      </c>
      <c r="G208" s="64" t="s">
        <v>8</v>
      </c>
      <c r="H208" s="64" t="s">
        <v>8</v>
      </c>
      <c r="I208" s="64" t="s">
        <v>22</v>
      </c>
      <c r="J208" s="64" t="s">
        <v>892</v>
      </c>
      <c r="K208" s="64" t="s">
        <v>268</v>
      </c>
      <c r="L208" s="64"/>
      <c r="M208" s="64" t="s">
        <v>1000</v>
      </c>
    </row>
    <row r="209" spans="1:13" x14ac:dyDescent="0.25">
      <c r="A209" s="64" t="s">
        <v>383</v>
      </c>
      <c r="B209" s="64" t="s">
        <v>240</v>
      </c>
      <c r="C209" s="64" t="s">
        <v>629</v>
      </c>
      <c r="D209" s="64"/>
      <c r="E209" s="64" t="s">
        <v>629</v>
      </c>
      <c r="F209" s="64" t="s">
        <v>34</v>
      </c>
      <c r="G209" s="64" t="s">
        <v>8</v>
      </c>
      <c r="H209" s="64" t="s">
        <v>8</v>
      </c>
      <c r="I209" s="64" t="s">
        <v>272</v>
      </c>
      <c r="J209" s="64" t="s">
        <v>1001</v>
      </c>
      <c r="K209" s="64" t="s">
        <v>268</v>
      </c>
      <c r="L209" s="64"/>
      <c r="M209" s="64" t="s">
        <v>781</v>
      </c>
    </row>
    <row r="210" spans="1:13" x14ac:dyDescent="0.25">
      <c r="A210" s="64" t="s">
        <v>632</v>
      </c>
      <c r="B210" s="64" t="s">
        <v>240</v>
      </c>
      <c r="C210" s="64" t="s">
        <v>631</v>
      </c>
      <c r="D210" s="64"/>
      <c r="E210" s="64" t="s">
        <v>631</v>
      </c>
      <c r="F210" s="64" t="s">
        <v>36</v>
      </c>
      <c r="G210" s="64" t="s">
        <v>8</v>
      </c>
      <c r="H210" s="64" t="s">
        <v>8</v>
      </c>
      <c r="I210" s="64" t="s">
        <v>22</v>
      </c>
      <c r="J210" s="64" t="s">
        <v>890</v>
      </c>
      <c r="K210" s="64" t="s">
        <v>268</v>
      </c>
      <c r="L210" s="64"/>
      <c r="M210" s="64" t="s">
        <v>781</v>
      </c>
    </row>
    <row r="211" spans="1:13" x14ac:dyDescent="0.25">
      <c r="A211" s="64" t="s">
        <v>433</v>
      </c>
      <c r="B211" s="64" t="s">
        <v>117</v>
      </c>
      <c r="C211" s="64" t="s">
        <v>633</v>
      </c>
      <c r="D211" s="64"/>
      <c r="E211" s="64" t="s">
        <v>633</v>
      </c>
      <c r="F211" s="64" t="s">
        <v>34</v>
      </c>
      <c r="G211" s="64" t="s">
        <v>8</v>
      </c>
      <c r="H211" s="64" t="s">
        <v>8</v>
      </c>
      <c r="I211" s="64" t="s">
        <v>46</v>
      </c>
      <c r="J211" s="64" t="s">
        <v>809</v>
      </c>
      <c r="K211" s="64" t="s">
        <v>268</v>
      </c>
      <c r="L211" s="64"/>
      <c r="M211" s="64" t="s">
        <v>858</v>
      </c>
    </row>
    <row r="212" spans="1:13" x14ac:dyDescent="0.25">
      <c r="A212" s="64" t="s">
        <v>635</v>
      </c>
      <c r="B212" s="64" t="s">
        <v>117</v>
      </c>
      <c r="C212" s="64" t="s">
        <v>636</v>
      </c>
      <c r="D212" s="64"/>
      <c r="E212" s="64" t="s">
        <v>636</v>
      </c>
      <c r="F212" s="64" t="s">
        <v>34</v>
      </c>
      <c r="G212" s="64" t="s">
        <v>8</v>
      </c>
      <c r="H212" s="64" t="s">
        <v>8</v>
      </c>
      <c r="I212" s="64" t="s">
        <v>50</v>
      </c>
      <c r="J212" s="64" t="s">
        <v>979</v>
      </c>
      <c r="K212" s="64" t="s">
        <v>268</v>
      </c>
      <c r="L212" s="64"/>
      <c r="M212" s="64" t="s">
        <v>858</v>
      </c>
    </row>
    <row r="213" spans="1:13" x14ac:dyDescent="0.25">
      <c r="A213" s="64" t="s">
        <v>634</v>
      </c>
      <c r="B213" s="64" t="s">
        <v>117</v>
      </c>
      <c r="C213" s="64" t="s">
        <v>49</v>
      </c>
      <c r="D213" s="64"/>
      <c r="E213" s="64" t="s">
        <v>49</v>
      </c>
      <c r="F213" s="64" t="s">
        <v>34</v>
      </c>
      <c r="G213" s="64" t="s">
        <v>13</v>
      </c>
      <c r="H213" s="64" t="s">
        <v>13</v>
      </c>
      <c r="I213" s="64" t="s">
        <v>50</v>
      </c>
      <c r="J213" s="64" t="s">
        <v>980</v>
      </c>
      <c r="K213" s="64" t="s">
        <v>268</v>
      </c>
      <c r="L213" s="64"/>
      <c r="M213" s="64" t="s">
        <v>981</v>
      </c>
    </row>
    <row r="214" spans="1:13" x14ac:dyDescent="0.25">
      <c r="A214" s="64" t="s">
        <v>371</v>
      </c>
      <c r="B214" s="64" t="s">
        <v>116</v>
      </c>
      <c r="C214" s="64" t="s">
        <v>637</v>
      </c>
      <c r="D214" s="64"/>
      <c r="E214" s="64" t="s">
        <v>637</v>
      </c>
      <c r="F214" s="64" t="s">
        <v>34</v>
      </c>
      <c r="G214" s="64" t="s">
        <v>7</v>
      </c>
      <c r="H214" s="64" t="s">
        <v>7</v>
      </c>
      <c r="I214" s="64" t="s">
        <v>18</v>
      </c>
      <c r="J214" s="64" t="s">
        <v>921</v>
      </c>
      <c r="K214" s="64" t="s">
        <v>268</v>
      </c>
      <c r="L214" s="64"/>
      <c r="M214" s="64" t="s">
        <v>842</v>
      </c>
    </row>
    <row r="215" spans="1:13" x14ac:dyDescent="0.25">
      <c r="A215" s="64" t="s">
        <v>638</v>
      </c>
      <c r="B215" s="64" t="s">
        <v>116</v>
      </c>
      <c r="C215" s="64" t="s">
        <v>55</v>
      </c>
      <c r="D215" s="64"/>
      <c r="E215" s="64" t="s">
        <v>55</v>
      </c>
      <c r="F215" s="64" t="s">
        <v>36</v>
      </c>
      <c r="G215" s="64" t="s">
        <v>13</v>
      </c>
      <c r="H215" s="64" t="s">
        <v>13</v>
      </c>
      <c r="I215" s="64" t="s">
        <v>50</v>
      </c>
      <c r="J215" s="64" t="s">
        <v>908</v>
      </c>
      <c r="K215" s="64" t="s">
        <v>268</v>
      </c>
      <c r="L215" s="64"/>
      <c r="M215" s="64" t="s">
        <v>842</v>
      </c>
    </row>
    <row r="216" spans="1:13" x14ac:dyDescent="0.25">
      <c r="A216" s="64" t="s">
        <v>1046</v>
      </c>
      <c r="B216" s="64" t="s">
        <v>116</v>
      </c>
      <c r="C216" s="64" t="s">
        <v>507</v>
      </c>
      <c r="D216" s="64"/>
      <c r="E216" s="64" t="s">
        <v>507</v>
      </c>
      <c r="F216" s="64" t="s">
        <v>34</v>
      </c>
      <c r="G216" s="64" t="s">
        <v>13</v>
      </c>
      <c r="H216" s="64" t="s">
        <v>13</v>
      </c>
      <c r="I216" s="64" t="s">
        <v>1043</v>
      </c>
      <c r="J216" s="64" t="s">
        <v>969</v>
      </c>
      <c r="K216" s="64" t="s">
        <v>1068</v>
      </c>
      <c r="L216" s="64"/>
      <c r="M216" s="64" t="s">
        <v>993</v>
      </c>
    </row>
    <row r="217" spans="1:13" x14ac:dyDescent="0.25">
      <c r="A217" s="64" t="s">
        <v>451</v>
      </c>
      <c r="B217" s="64" t="s">
        <v>639</v>
      </c>
      <c r="C217" s="64" t="s">
        <v>511</v>
      </c>
      <c r="D217" s="64"/>
      <c r="E217" s="64" t="s">
        <v>511</v>
      </c>
      <c r="F217" s="64" t="s">
        <v>36</v>
      </c>
      <c r="G217" s="64" t="s">
        <v>13</v>
      </c>
      <c r="H217" s="64" t="s">
        <v>13</v>
      </c>
      <c r="I217" s="64" t="s">
        <v>276</v>
      </c>
      <c r="J217" s="64" t="s">
        <v>856</v>
      </c>
      <c r="K217" s="64" t="s">
        <v>268</v>
      </c>
      <c r="L217" s="64"/>
      <c r="M217" s="64" t="s">
        <v>268</v>
      </c>
    </row>
    <row r="218" spans="1:13" x14ac:dyDescent="0.25">
      <c r="A218" s="64" t="s">
        <v>640</v>
      </c>
      <c r="B218" s="64" t="s">
        <v>639</v>
      </c>
      <c r="C218" s="64" t="s">
        <v>55</v>
      </c>
      <c r="D218" s="64"/>
      <c r="E218" s="64" t="s">
        <v>55</v>
      </c>
      <c r="F218" s="64" t="s">
        <v>36</v>
      </c>
      <c r="G218" s="64" t="s">
        <v>13</v>
      </c>
      <c r="H218" s="64" t="s">
        <v>13</v>
      </c>
      <c r="I218" s="64" t="s">
        <v>52</v>
      </c>
      <c r="J218" s="64" t="s">
        <v>901</v>
      </c>
      <c r="K218" s="64" t="s">
        <v>268</v>
      </c>
      <c r="L218" s="64"/>
      <c r="M218" s="64" t="s">
        <v>268</v>
      </c>
    </row>
    <row r="219" spans="1:13" x14ac:dyDescent="0.25">
      <c r="A219" s="64" t="s">
        <v>1047</v>
      </c>
      <c r="B219" s="64" t="s">
        <v>639</v>
      </c>
      <c r="C219" s="64" t="s">
        <v>507</v>
      </c>
      <c r="D219" s="64"/>
      <c r="E219" s="64" t="s">
        <v>507</v>
      </c>
      <c r="F219" s="64" t="s">
        <v>34</v>
      </c>
      <c r="G219" s="64" t="s">
        <v>13</v>
      </c>
      <c r="H219" s="64" t="s">
        <v>13</v>
      </c>
      <c r="I219" s="64" t="s">
        <v>1043</v>
      </c>
      <c r="J219" s="64" t="s">
        <v>1048</v>
      </c>
      <c r="K219" s="64" t="s">
        <v>268</v>
      </c>
      <c r="L219" s="64"/>
      <c r="M219" s="64" t="s">
        <v>268</v>
      </c>
    </row>
    <row r="220" spans="1:13" x14ac:dyDescent="0.25">
      <c r="A220" s="64" t="s">
        <v>1049</v>
      </c>
      <c r="B220" s="64" t="s">
        <v>639</v>
      </c>
      <c r="C220" s="64" t="s">
        <v>637</v>
      </c>
      <c r="D220" s="64"/>
      <c r="E220" s="64" t="s">
        <v>637</v>
      </c>
      <c r="F220" s="64" t="s">
        <v>34</v>
      </c>
      <c r="G220" s="64" t="s">
        <v>7</v>
      </c>
      <c r="H220" s="64" t="s">
        <v>7</v>
      </c>
      <c r="I220" s="64" t="s">
        <v>1043</v>
      </c>
      <c r="J220" s="64" t="s">
        <v>1050</v>
      </c>
      <c r="K220" s="64" t="s">
        <v>268</v>
      </c>
      <c r="L220" s="64"/>
      <c r="M220" s="64" t="s">
        <v>268</v>
      </c>
    </row>
    <row r="221" spans="1:13" x14ac:dyDescent="0.25">
      <c r="A221" s="64" t="s">
        <v>905</v>
      </c>
      <c r="B221" s="64" t="s">
        <v>121</v>
      </c>
      <c r="C221" s="64" t="s">
        <v>906</v>
      </c>
      <c r="D221" s="64"/>
      <c r="E221" s="64" t="s">
        <v>906</v>
      </c>
      <c r="F221" s="64" t="s">
        <v>36</v>
      </c>
      <c r="G221" s="64" t="s">
        <v>13</v>
      </c>
      <c r="H221" s="64" t="s">
        <v>13</v>
      </c>
      <c r="I221" s="64" t="s">
        <v>907</v>
      </c>
      <c r="J221" s="64" t="s">
        <v>908</v>
      </c>
      <c r="K221" s="64" t="s">
        <v>268</v>
      </c>
      <c r="L221" s="64"/>
      <c r="M221" s="64" t="s">
        <v>909</v>
      </c>
    </row>
    <row r="222" spans="1:13" x14ac:dyDescent="0.25">
      <c r="A222" s="64" t="s">
        <v>341</v>
      </c>
      <c r="B222" s="64" t="s">
        <v>121</v>
      </c>
      <c r="C222" s="64" t="s">
        <v>544</v>
      </c>
      <c r="D222" s="64"/>
      <c r="E222" s="64" t="s">
        <v>544</v>
      </c>
      <c r="F222" s="64" t="s">
        <v>36</v>
      </c>
      <c r="G222" s="64" t="s">
        <v>13</v>
      </c>
      <c r="H222" s="64" t="s">
        <v>13</v>
      </c>
      <c r="I222" s="64" t="s">
        <v>71</v>
      </c>
      <c r="J222" s="64" t="s">
        <v>969</v>
      </c>
      <c r="K222" s="64" t="s">
        <v>1068</v>
      </c>
      <c r="L222" s="64"/>
      <c r="M222" s="64" t="s">
        <v>968</v>
      </c>
    </row>
    <row r="223" spans="1:13" x14ac:dyDescent="0.25">
      <c r="A223" s="64" t="s">
        <v>641</v>
      </c>
      <c r="B223" s="64" t="s">
        <v>121</v>
      </c>
      <c r="C223" s="64" t="s">
        <v>542</v>
      </c>
      <c r="D223" s="64"/>
      <c r="E223" s="64" t="s">
        <v>542</v>
      </c>
      <c r="F223" s="64" t="s">
        <v>34</v>
      </c>
      <c r="G223" s="64" t="s">
        <v>13</v>
      </c>
      <c r="H223" s="64" t="s">
        <v>13</v>
      </c>
      <c r="I223" s="64" t="s">
        <v>61</v>
      </c>
      <c r="J223" s="64" t="s">
        <v>957</v>
      </c>
      <c r="K223" s="64" t="s">
        <v>1068</v>
      </c>
      <c r="L223" s="64"/>
      <c r="M223" s="64" t="s">
        <v>976</v>
      </c>
    </row>
    <row r="224" spans="1:13" x14ac:dyDescent="0.25">
      <c r="A224" s="64" t="s">
        <v>391</v>
      </c>
      <c r="B224" s="64" t="s">
        <v>642</v>
      </c>
      <c r="C224" s="64" t="s">
        <v>395</v>
      </c>
      <c r="D224" s="64"/>
      <c r="E224" s="64" t="s">
        <v>395</v>
      </c>
      <c r="F224" s="64" t="s">
        <v>34</v>
      </c>
      <c r="G224" s="64" t="s">
        <v>13</v>
      </c>
      <c r="H224" s="64" t="s">
        <v>13</v>
      </c>
      <c r="I224" s="64" t="s">
        <v>65</v>
      </c>
      <c r="J224" s="64" t="s">
        <v>904</v>
      </c>
      <c r="K224" s="64" t="s">
        <v>268</v>
      </c>
      <c r="L224" s="64"/>
      <c r="M224" s="64" t="s">
        <v>268</v>
      </c>
    </row>
    <row r="225" spans="1:13" x14ac:dyDescent="0.25">
      <c r="A225" s="64" t="s">
        <v>445</v>
      </c>
      <c r="B225" s="64" t="s">
        <v>642</v>
      </c>
      <c r="C225" s="64" t="s">
        <v>69</v>
      </c>
      <c r="D225" s="64"/>
      <c r="E225" s="64" t="s">
        <v>69</v>
      </c>
      <c r="F225" s="64" t="s">
        <v>34</v>
      </c>
      <c r="G225" s="64" t="s">
        <v>13</v>
      </c>
      <c r="H225" s="64" t="s">
        <v>13</v>
      </c>
      <c r="I225" s="64" t="s">
        <v>60</v>
      </c>
      <c r="J225" s="64" t="s">
        <v>901</v>
      </c>
      <c r="K225" s="64" t="s">
        <v>268</v>
      </c>
      <c r="L225" s="64"/>
      <c r="M225" s="64" t="s">
        <v>268</v>
      </c>
    </row>
    <row r="226" spans="1:13" x14ac:dyDescent="0.25">
      <c r="A226" s="64" t="s">
        <v>643</v>
      </c>
      <c r="B226" s="64" t="s">
        <v>120</v>
      </c>
      <c r="C226" s="64" t="s">
        <v>644</v>
      </c>
      <c r="D226" s="64"/>
      <c r="E226" s="64" t="s">
        <v>644</v>
      </c>
      <c r="F226" s="64" t="s">
        <v>36</v>
      </c>
      <c r="G226" s="64" t="s">
        <v>13</v>
      </c>
      <c r="H226" s="64" t="s">
        <v>13</v>
      </c>
      <c r="I226" s="64" t="s">
        <v>273</v>
      </c>
      <c r="J226" s="64" t="s">
        <v>1002</v>
      </c>
      <c r="K226" s="64" t="s">
        <v>1068</v>
      </c>
      <c r="L226" s="64"/>
      <c r="M226" s="64" t="s">
        <v>1003</v>
      </c>
    </row>
    <row r="227" spans="1:13" x14ac:dyDescent="0.25">
      <c r="A227" s="64" t="s">
        <v>453</v>
      </c>
      <c r="B227" s="64" t="s">
        <v>645</v>
      </c>
      <c r="C227" s="64" t="s">
        <v>646</v>
      </c>
      <c r="D227" s="64"/>
      <c r="E227" s="64" t="s">
        <v>646</v>
      </c>
      <c r="F227" s="64" t="s">
        <v>34</v>
      </c>
      <c r="G227" s="64" t="s">
        <v>13</v>
      </c>
      <c r="H227" s="64" t="s">
        <v>13</v>
      </c>
      <c r="I227" s="64" t="s">
        <v>60</v>
      </c>
      <c r="J227" s="64" t="s">
        <v>856</v>
      </c>
      <c r="K227" s="64" t="s">
        <v>268</v>
      </c>
      <c r="L227" s="64"/>
      <c r="M227" s="64" t="s">
        <v>268</v>
      </c>
    </row>
    <row r="228" spans="1:13" x14ac:dyDescent="0.25">
      <c r="A228" s="64" t="s">
        <v>452</v>
      </c>
      <c r="B228" s="64" t="s">
        <v>645</v>
      </c>
      <c r="C228" s="64" t="s">
        <v>647</v>
      </c>
      <c r="D228" s="64"/>
      <c r="E228" s="64" t="s">
        <v>647</v>
      </c>
      <c r="F228" s="64" t="s">
        <v>36</v>
      </c>
      <c r="G228" s="64" t="s">
        <v>13</v>
      </c>
      <c r="H228" s="64" t="s">
        <v>13</v>
      </c>
      <c r="I228" s="64" t="s">
        <v>62</v>
      </c>
      <c r="J228" s="64" t="s">
        <v>938</v>
      </c>
      <c r="K228" s="64" t="s">
        <v>268</v>
      </c>
      <c r="L228" s="64"/>
      <c r="M228" s="64" t="s">
        <v>268</v>
      </c>
    </row>
    <row r="229" spans="1:13" x14ac:dyDescent="0.25">
      <c r="A229" s="64" t="s">
        <v>648</v>
      </c>
      <c r="B229" s="64" t="s">
        <v>332</v>
      </c>
      <c r="C229" s="64" t="s">
        <v>1035</v>
      </c>
      <c r="D229" s="64"/>
      <c r="E229" s="64" t="s">
        <v>1035</v>
      </c>
      <c r="F229" s="64" t="s">
        <v>298</v>
      </c>
      <c r="G229" s="64" t="s">
        <v>8</v>
      </c>
      <c r="H229" s="64" t="s">
        <v>8</v>
      </c>
      <c r="I229" s="64" t="s">
        <v>12</v>
      </c>
      <c r="J229" s="64" t="s">
        <v>802</v>
      </c>
      <c r="K229" s="64" t="s">
        <v>268</v>
      </c>
      <c r="L229" s="64"/>
      <c r="M229" s="64" t="s">
        <v>966</v>
      </c>
    </row>
    <row r="230" spans="1:13" x14ac:dyDescent="0.25">
      <c r="A230" s="64" t="s">
        <v>649</v>
      </c>
      <c r="B230" s="64" t="s">
        <v>444</v>
      </c>
      <c r="C230" s="64" t="s">
        <v>650</v>
      </c>
      <c r="D230" s="64"/>
      <c r="E230" s="64" t="s">
        <v>650</v>
      </c>
      <c r="F230" s="64" t="s">
        <v>36</v>
      </c>
      <c r="G230" s="64" t="s">
        <v>13</v>
      </c>
      <c r="H230" s="64" t="s">
        <v>13</v>
      </c>
      <c r="I230" s="64" t="s">
        <v>203</v>
      </c>
      <c r="J230" s="64" t="s">
        <v>908</v>
      </c>
      <c r="K230" s="64" t="s">
        <v>1068</v>
      </c>
      <c r="L230" s="64"/>
      <c r="M230" s="64" t="s">
        <v>821</v>
      </c>
    </row>
    <row r="231" spans="1:13" x14ac:dyDescent="0.25">
      <c r="A231" s="64" t="s">
        <v>348</v>
      </c>
      <c r="B231" s="64" t="s">
        <v>123</v>
      </c>
      <c r="C231" s="64" t="s">
        <v>651</v>
      </c>
      <c r="D231" s="64"/>
      <c r="E231" s="64" t="s">
        <v>651</v>
      </c>
      <c r="F231" s="64" t="s">
        <v>34</v>
      </c>
      <c r="G231" s="64" t="s">
        <v>8</v>
      </c>
      <c r="H231" s="64" t="s">
        <v>8</v>
      </c>
      <c r="I231" s="64" t="s">
        <v>80</v>
      </c>
      <c r="J231" s="64" t="s">
        <v>820</v>
      </c>
      <c r="K231" s="64" t="s">
        <v>268</v>
      </c>
      <c r="L231" s="64"/>
      <c r="M231" s="64" t="s">
        <v>818</v>
      </c>
    </row>
    <row r="232" spans="1:13" x14ac:dyDescent="0.25">
      <c r="A232" s="64" t="s">
        <v>408</v>
      </c>
      <c r="B232" s="64" t="s">
        <v>123</v>
      </c>
      <c r="C232" s="64" t="s">
        <v>652</v>
      </c>
      <c r="D232" s="64"/>
      <c r="E232" s="64" t="s">
        <v>652</v>
      </c>
      <c r="F232" s="64" t="s">
        <v>34</v>
      </c>
      <c r="G232" s="64" t="s">
        <v>8</v>
      </c>
      <c r="H232" s="64" t="s">
        <v>8</v>
      </c>
      <c r="I232" s="64" t="s">
        <v>112</v>
      </c>
      <c r="J232" s="64" t="s">
        <v>804</v>
      </c>
      <c r="K232" s="64" t="s">
        <v>1068</v>
      </c>
      <c r="L232" s="64"/>
      <c r="M232" s="64" t="s">
        <v>789</v>
      </c>
    </row>
    <row r="233" spans="1:13" x14ac:dyDescent="0.25">
      <c r="A233" s="64" t="s">
        <v>455</v>
      </c>
      <c r="B233" s="64" t="s">
        <v>653</v>
      </c>
      <c r="C233" s="64" t="s">
        <v>413</v>
      </c>
      <c r="D233" s="64"/>
      <c r="E233" s="64" t="s">
        <v>413</v>
      </c>
      <c r="F233" s="64" t="s">
        <v>34</v>
      </c>
      <c r="G233" s="64" t="s">
        <v>13</v>
      </c>
      <c r="H233" s="64" t="s">
        <v>13</v>
      </c>
      <c r="I233" s="64" t="s">
        <v>75</v>
      </c>
      <c r="J233" s="64" t="s">
        <v>901</v>
      </c>
      <c r="K233" s="64" t="s">
        <v>268</v>
      </c>
      <c r="L233" s="64"/>
      <c r="M233" s="64" t="s">
        <v>268</v>
      </c>
    </row>
    <row r="234" spans="1:13" x14ac:dyDescent="0.25">
      <c r="A234" s="64" t="s">
        <v>456</v>
      </c>
      <c r="B234" s="64" t="s">
        <v>653</v>
      </c>
      <c r="C234" s="64" t="s">
        <v>72</v>
      </c>
      <c r="D234" s="64"/>
      <c r="E234" s="64" t="s">
        <v>72</v>
      </c>
      <c r="F234" s="64" t="s">
        <v>34</v>
      </c>
      <c r="G234" s="64" t="s">
        <v>13</v>
      </c>
      <c r="H234" s="64" t="s">
        <v>13</v>
      </c>
      <c r="I234" s="64" t="s">
        <v>75</v>
      </c>
      <c r="J234" s="64" t="s">
        <v>967</v>
      </c>
      <c r="K234" s="64" t="s">
        <v>268</v>
      </c>
      <c r="L234" s="64"/>
      <c r="M234" s="64" t="s">
        <v>268</v>
      </c>
    </row>
    <row r="235" spans="1:13" x14ac:dyDescent="0.25">
      <c r="A235" s="64" t="s">
        <v>454</v>
      </c>
      <c r="B235" s="64" t="s">
        <v>653</v>
      </c>
      <c r="C235" s="64" t="s">
        <v>654</v>
      </c>
      <c r="D235" s="64"/>
      <c r="E235" s="64" t="s">
        <v>654</v>
      </c>
      <c r="F235" s="64" t="s">
        <v>36</v>
      </c>
      <c r="G235" s="64" t="s">
        <v>13</v>
      </c>
      <c r="H235" s="64" t="s">
        <v>13</v>
      </c>
      <c r="I235" s="64" t="s">
        <v>79</v>
      </c>
      <c r="J235" s="64" t="s">
        <v>1066</v>
      </c>
      <c r="K235" s="64" t="s">
        <v>268</v>
      </c>
      <c r="L235" s="64"/>
      <c r="M235" s="64" t="s">
        <v>268</v>
      </c>
    </row>
    <row r="236" spans="1:13" x14ac:dyDescent="0.25">
      <c r="A236" s="64" t="s">
        <v>308</v>
      </c>
      <c r="B236" s="64" t="s">
        <v>122</v>
      </c>
      <c r="C236" s="64" t="s">
        <v>569</v>
      </c>
      <c r="D236" s="64"/>
      <c r="E236" s="64" t="s">
        <v>569</v>
      </c>
      <c r="F236" s="64" t="s">
        <v>36</v>
      </c>
      <c r="G236" s="64" t="s">
        <v>13</v>
      </c>
      <c r="H236" s="64" t="s">
        <v>13</v>
      </c>
      <c r="I236" s="64" t="s">
        <v>79</v>
      </c>
      <c r="J236" s="64" t="s">
        <v>957</v>
      </c>
      <c r="K236" s="64" t="s">
        <v>268</v>
      </c>
      <c r="L236" s="64"/>
      <c r="M236" s="64" t="s">
        <v>815</v>
      </c>
    </row>
    <row r="237" spans="1:13" x14ac:dyDescent="0.25">
      <c r="A237" s="64" t="s">
        <v>655</v>
      </c>
      <c r="B237" s="64" t="s">
        <v>124</v>
      </c>
      <c r="C237" s="64" t="s">
        <v>656</v>
      </c>
      <c r="D237" s="64"/>
      <c r="E237" s="64" t="s">
        <v>656</v>
      </c>
      <c r="F237" s="64" t="s">
        <v>34</v>
      </c>
      <c r="G237" s="64" t="s">
        <v>8</v>
      </c>
      <c r="H237" s="64" t="s">
        <v>8</v>
      </c>
      <c r="I237" s="64" t="s">
        <v>30</v>
      </c>
      <c r="J237" s="64" t="s">
        <v>840</v>
      </c>
      <c r="K237" s="64" t="s">
        <v>268</v>
      </c>
      <c r="L237" s="64"/>
      <c r="M237" s="64" t="s">
        <v>841</v>
      </c>
    </row>
    <row r="238" spans="1:13" x14ac:dyDescent="0.25">
      <c r="A238" s="64" t="s">
        <v>657</v>
      </c>
      <c r="B238" s="64" t="s">
        <v>124</v>
      </c>
      <c r="C238" s="64" t="s">
        <v>658</v>
      </c>
      <c r="D238" s="64"/>
      <c r="E238" s="64" t="s">
        <v>658</v>
      </c>
      <c r="F238" s="64" t="s">
        <v>34</v>
      </c>
      <c r="G238" s="64" t="s">
        <v>8</v>
      </c>
      <c r="H238" s="64" t="s">
        <v>8</v>
      </c>
      <c r="I238" s="64" t="s">
        <v>415</v>
      </c>
      <c r="J238" s="64" t="s">
        <v>838</v>
      </c>
      <c r="K238" s="64" t="s">
        <v>268</v>
      </c>
      <c r="L238" s="64"/>
      <c r="M238" s="64" t="s">
        <v>841</v>
      </c>
    </row>
    <row r="239" spans="1:13" x14ac:dyDescent="0.25">
      <c r="A239" s="64" t="s">
        <v>289</v>
      </c>
      <c r="B239" s="64" t="s">
        <v>124</v>
      </c>
      <c r="C239" s="64" t="s">
        <v>661</v>
      </c>
      <c r="D239" s="64"/>
      <c r="E239" s="64" t="s">
        <v>661</v>
      </c>
      <c r="F239" s="64" t="s">
        <v>36</v>
      </c>
      <c r="G239" s="64" t="s">
        <v>8</v>
      </c>
      <c r="H239" s="64" t="s">
        <v>8</v>
      </c>
      <c r="I239" s="64" t="s">
        <v>296</v>
      </c>
      <c r="J239" s="64" t="s">
        <v>809</v>
      </c>
      <c r="K239" s="64" t="s">
        <v>268</v>
      </c>
      <c r="L239" s="64"/>
      <c r="M239" s="64" t="s">
        <v>841</v>
      </c>
    </row>
    <row r="240" spans="1:13" x14ac:dyDescent="0.25">
      <c r="A240" s="64" t="s">
        <v>659</v>
      </c>
      <c r="B240" s="64" t="s">
        <v>124</v>
      </c>
      <c r="C240" s="64" t="s">
        <v>660</v>
      </c>
      <c r="D240" s="64"/>
      <c r="E240" s="64" t="s">
        <v>660</v>
      </c>
      <c r="F240" s="64" t="s">
        <v>34</v>
      </c>
      <c r="G240" s="64" t="s">
        <v>11</v>
      </c>
      <c r="H240" s="64" t="s">
        <v>11</v>
      </c>
      <c r="I240" s="64" t="s">
        <v>294</v>
      </c>
      <c r="J240" s="64" t="s">
        <v>972</v>
      </c>
      <c r="K240" s="64" t="s">
        <v>268</v>
      </c>
      <c r="L240" s="64"/>
      <c r="M240" s="64" t="s">
        <v>973</v>
      </c>
    </row>
    <row r="241" spans="1:13" x14ac:dyDescent="0.25">
      <c r="A241" s="64" t="s">
        <v>666</v>
      </c>
      <c r="B241" s="64" t="s">
        <v>126</v>
      </c>
      <c r="C241" s="64" t="s">
        <v>667</v>
      </c>
      <c r="D241" s="64"/>
      <c r="E241" s="64" t="s">
        <v>667</v>
      </c>
      <c r="F241" s="64" t="s">
        <v>298</v>
      </c>
      <c r="G241" s="64" t="s">
        <v>8</v>
      </c>
      <c r="H241" s="64" t="s">
        <v>8</v>
      </c>
      <c r="I241" s="64" t="s">
        <v>15</v>
      </c>
      <c r="J241" s="64" t="s">
        <v>804</v>
      </c>
      <c r="K241" s="64" t="s">
        <v>268</v>
      </c>
      <c r="L241" s="64"/>
      <c r="M241" s="64" t="s">
        <v>803</v>
      </c>
    </row>
    <row r="242" spans="1:13" x14ac:dyDescent="0.25">
      <c r="A242" s="64" t="s">
        <v>662</v>
      </c>
      <c r="B242" s="64" t="s">
        <v>126</v>
      </c>
      <c r="C242" s="64" t="s">
        <v>90</v>
      </c>
      <c r="D242" s="64"/>
      <c r="E242" s="64" t="s">
        <v>90</v>
      </c>
      <c r="F242" s="64" t="s">
        <v>34</v>
      </c>
      <c r="G242" s="64" t="s">
        <v>8</v>
      </c>
      <c r="H242" s="64" t="s">
        <v>8</v>
      </c>
      <c r="I242" s="64" t="s">
        <v>30</v>
      </c>
      <c r="J242" s="64" t="s">
        <v>838</v>
      </c>
      <c r="K242" s="64" t="s">
        <v>268</v>
      </c>
      <c r="L242" s="64"/>
      <c r="M242" s="64" t="s">
        <v>839</v>
      </c>
    </row>
    <row r="243" spans="1:13" x14ac:dyDescent="0.25">
      <c r="A243" s="64" t="s">
        <v>663</v>
      </c>
      <c r="B243" s="64" t="s">
        <v>126</v>
      </c>
      <c r="C243" s="64" t="s">
        <v>664</v>
      </c>
      <c r="D243" s="64"/>
      <c r="E243" s="64" t="s">
        <v>664</v>
      </c>
      <c r="F243" s="64" t="s">
        <v>34</v>
      </c>
      <c r="G243" s="64" t="s">
        <v>8</v>
      </c>
      <c r="H243" s="64" t="s">
        <v>8</v>
      </c>
      <c r="I243" s="64" t="s">
        <v>286</v>
      </c>
      <c r="J243" s="64" t="s">
        <v>809</v>
      </c>
      <c r="K243" s="64" t="s">
        <v>268</v>
      </c>
      <c r="L243" s="64"/>
      <c r="M243" s="64" t="s">
        <v>955</v>
      </c>
    </row>
    <row r="244" spans="1:13" x14ac:dyDescent="0.25">
      <c r="A244" s="64" t="s">
        <v>333</v>
      </c>
      <c r="B244" s="64" t="s">
        <v>126</v>
      </c>
      <c r="C244" s="64" t="s">
        <v>665</v>
      </c>
      <c r="D244" s="64"/>
      <c r="E244" s="64" t="s">
        <v>665</v>
      </c>
      <c r="F244" s="64" t="s">
        <v>34</v>
      </c>
      <c r="G244" s="64" t="s">
        <v>8</v>
      </c>
      <c r="H244" s="64" t="s">
        <v>8</v>
      </c>
      <c r="I244" s="64" t="s">
        <v>415</v>
      </c>
      <c r="J244" s="64" t="s">
        <v>958</v>
      </c>
      <c r="K244" s="64" t="s">
        <v>268</v>
      </c>
      <c r="L244" s="64"/>
      <c r="M244" s="64" t="s">
        <v>839</v>
      </c>
    </row>
    <row r="245" spans="1:13" x14ac:dyDescent="0.25">
      <c r="A245" s="64" t="s">
        <v>682</v>
      </c>
      <c r="B245" s="64" t="s">
        <v>254</v>
      </c>
      <c r="C245" s="64" t="s">
        <v>683</v>
      </c>
      <c r="D245" s="64"/>
      <c r="E245" s="64" t="s">
        <v>683</v>
      </c>
      <c r="F245" s="64" t="s">
        <v>36</v>
      </c>
      <c r="G245" s="64" t="s">
        <v>8</v>
      </c>
      <c r="H245" s="64" t="s">
        <v>8</v>
      </c>
      <c r="I245" s="64" t="s">
        <v>25</v>
      </c>
      <c r="J245" s="64" t="s">
        <v>819</v>
      </c>
      <c r="K245" s="64" t="s">
        <v>268</v>
      </c>
      <c r="L245" s="64"/>
      <c r="M245" s="64" t="s">
        <v>779</v>
      </c>
    </row>
    <row r="246" spans="1:13" x14ac:dyDescent="0.25">
      <c r="A246" s="64" t="s">
        <v>950</v>
      </c>
      <c r="B246" s="64" t="s">
        <v>254</v>
      </c>
      <c r="C246" s="64" t="s">
        <v>951</v>
      </c>
      <c r="D246" s="64"/>
      <c r="E246" s="64" t="s">
        <v>951</v>
      </c>
      <c r="F246" s="64" t="s">
        <v>34</v>
      </c>
      <c r="G246" s="64" t="s">
        <v>8</v>
      </c>
      <c r="H246" s="64" t="s">
        <v>8</v>
      </c>
      <c r="I246" s="64" t="s">
        <v>941</v>
      </c>
      <c r="J246" s="64" t="s">
        <v>776</v>
      </c>
      <c r="K246" s="64" t="s">
        <v>268</v>
      </c>
      <c r="L246" s="64"/>
      <c r="M246" s="64" t="s">
        <v>779</v>
      </c>
    </row>
    <row r="247" spans="1:13" x14ac:dyDescent="0.25">
      <c r="A247" s="64" t="s">
        <v>684</v>
      </c>
      <c r="B247" s="64" t="s">
        <v>254</v>
      </c>
      <c r="C247" s="64" t="s">
        <v>481</v>
      </c>
      <c r="D247" s="64"/>
      <c r="E247" s="64" t="s">
        <v>481</v>
      </c>
      <c r="F247" s="64" t="s">
        <v>34</v>
      </c>
      <c r="G247" s="64" t="s">
        <v>8</v>
      </c>
      <c r="H247" s="64" t="s">
        <v>8</v>
      </c>
      <c r="I247" s="64" t="s">
        <v>21</v>
      </c>
      <c r="J247" s="64" t="s">
        <v>780</v>
      </c>
      <c r="K247" s="64" t="s">
        <v>268</v>
      </c>
      <c r="L247" s="64"/>
      <c r="M247" s="64" t="s">
        <v>779</v>
      </c>
    </row>
    <row r="248" spans="1:13" x14ac:dyDescent="0.25">
      <c r="A248" s="64" t="s">
        <v>685</v>
      </c>
      <c r="B248" s="64" t="s">
        <v>254</v>
      </c>
      <c r="C248" s="64" t="s">
        <v>205</v>
      </c>
      <c r="D248" s="64"/>
      <c r="E248" s="64" t="s">
        <v>205</v>
      </c>
      <c r="F248" s="64" t="s">
        <v>34</v>
      </c>
      <c r="G248" s="64" t="s">
        <v>8</v>
      </c>
      <c r="H248" s="64" t="s">
        <v>8</v>
      </c>
      <c r="I248" s="64" t="s">
        <v>22</v>
      </c>
      <c r="J248" s="64" t="s">
        <v>1027</v>
      </c>
      <c r="K248" s="64" t="s">
        <v>268</v>
      </c>
      <c r="L248" s="64"/>
      <c r="M248" s="64" t="s">
        <v>781</v>
      </c>
    </row>
    <row r="249" spans="1:13" x14ac:dyDescent="0.25">
      <c r="A249" s="64" t="s">
        <v>367</v>
      </c>
      <c r="B249" s="64" t="s">
        <v>255</v>
      </c>
      <c r="C249" s="64" t="s">
        <v>686</v>
      </c>
      <c r="D249" s="64"/>
      <c r="E249" s="64" t="s">
        <v>686</v>
      </c>
      <c r="F249" s="64" t="s">
        <v>36</v>
      </c>
      <c r="G249" s="64" t="s">
        <v>8</v>
      </c>
      <c r="H249" s="64" t="s">
        <v>8</v>
      </c>
      <c r="I249" s="64" t="s">
        <v>24</v>
      </c>
      <c r="J249" s="64" t="s">
        <v>776</v>
      </c>
      <c r="K249" s="64" t="s">
        <v>268</v>
      </c>
      <c r="L249" s="64"/>
      <c r="M249" s="64" t="s">
        <v>777</v>
      </c>
    </row>
    <row r="250" spans="1:13" x14ac:dyDescent="0.25">
      <c r="A250" s="64" t="s">
        <v>687</v>
      </c>
      <c r="B250" s="64" t="s">
        <v>255</v>
      </c>
      <c r="C250" s="64" t="s">
        <v>688</v>
      </c>
      <c r="D250" s="64"/>
      <c r="E250" s="64" t="s">
        <v>688</v>
      </c>
      <c r="F250" s="64" t="s">
        <v>34</v>
      </c>
      <c r="G250" s="64" t="s">
        <v>8</v>
      </c>
      <c r="H250" s="64" t="s">
        <v>8</v>
      </c>
      <c r="I250" s="64" t="s">
        <v>25</v>
      </c>
      <c r="J250" s="64" t="s">
        <v>816</v>
      </c>
      <c r="K250" s="64" t="s">
        <v>268</v>
      </c>
      <c r="L250" s="64"/>
      <c r="M250" s="64" t="s">
        <v>777</v>
      </c>
    </row>
    <row r="251" spans="1:13" x14ac:dyDescent="0.25">
      <c r="A251" s="64" t="s">
        <v>886</v>
      </c>
      <c r="B251" s="64" t="s">
        <v>255</v>
      </c>
      <c r="C251" s="64" t="s">
        <v>884</v>
      </c>
      <c r="D251" s="64"/>
      <c r="E251" s="64" t="s">
        <v>884</v>
      </c>
      <c r="F251" s="64" t="s">
        <v>34</v>
      </c>
      <c r="G251" s="64" t="s">
        <v>8</v>
      </c>
      <c r="H251" s="64" t="s">
        <v>8</v>
      </c>
      <c r="I251" s="64" t="s">
        <v>880</v>
      </c>
      <c r="J251" s="64" t="s">
        <v>887</v>
      </c>
      <c r="K251" s="64" t="s">
        <v>268</v>
      </c>
      <c r="L251" s="64"/>
      <c r="M251" s="64" t="s">
        <v>777</v>
      </c>
    </row>
    <row r="252" spans="1:13" x14ac:dyDescent="0.25">
      <c r="A252" s="64" t="s">
        <v>689</v>
      </c>
      <c r="B252" s="64" t="s">
        <v>255</v>
      </c>
      <c r="C252" s="64" t="s">
        <v>480</v>
      </c>
      <c r="D252" s="64"/>
      <c r="E252" s="64" t="s">
        <v>480</v>
      </c>
      <c r="F252" s="64" t="s">
        <v>34</v>
      </c>
      <c r="G252" s="64" t="s">
        <v>8</v>
      </c>
      <c r="H252" s="64" t="s">
        <v>8</v>
      </c>
      <c r="I252" s="64" t="s">
        <v>20</v>
      </c>
      <c r="J252" s="64" t="s">
        <v>782</v>
      </c>
      <c r="K252" s="64" t="s">
        <v>268</v>
      </c>
      <c r="L252" s="64"/>
      <c r="M252" s="64" t="s">
        <v>777</v>
      </c>
    </row>
    <row r="253" spans="1:13" x14ac:dyDescent="0.25">
      <c r="A253" s="64" t="s">
        <v>942</v>
      </c>
      <c r="B253" s="64" t="s">
        <v>255</v>
      </c>
      <c r="C253" s="64" t="s">
        <v>940</v>
      </c>
      <c r="D253" s="64"/>
      <c r="E253" s="64" t="s">
        <v>940</v>
      </c>
      <c r="F253" s="64" t="s">
        <v>34</v>
      </c>
      <c r="G253" s="64" t="s">
        <v>8</v>
      </c>
      <c r="H253" s="64" t="s">
        <v>8</v>
      </c>
      <c r="I253" s="64" t="s">
        <v>941</v>
      </c>
      <c r="J253" s="64" t="s">
        <v>850</v>
      </c>
      <c r="K253" s="64" t="s">
        <v>268</v>
      </c>
      <c r="L253" s="64"/>
      <c r="M253" s="64" t="s">
        <v>777</v>
      </c>
    </row>
    <row r="254" spans="1:13" x14ac:dyDescent="0.25">
      <c r="A254" s="64" t="s">
        <v>690</v>
      </c>
      <c r="B254" s="64" t="s">
        <v>256</v>
      </c>
      <c r="C254" s="64" t="s">
        <v>691</v>
      </c>
      <c r="D254" s="64"/>
      <c r="E254" s="64" t="s">
        <v>691</v>
      </c>
      <c r="F254" s="64" t="s">
        <v>34</v>
      </c>
      <c r="G254" s="64" t="s">
        <v>8</v>
      </c>
      <c r="H254" s="64" t="s">
        <v>8</v>
      </c>
      <c r="I254" s="64" t="s">
        <v>24</v>
      </c>
      <c r="J254" s="64" t="s">
        <v>780</v>
      </c>
      <c r="K254" s="64" t="s">
        <v>268</v>
      </c>
      <c r="L254" s="64"/>
      <c r="M254" s="64" t="s">
        <v>781</v>
      </c>
    </row>
    <row r="255" spans="1:13" x14ac:dyDescent="0.25">
      <c r="A255" s="64" t="s">
        <v>692</v>
      </c>
      <c r="B255" s="64" t="s">
        <v>256</v>
      </c>
      <c r="C255" s="64" t="s">
        <v>354</v>
      </c>
      <c r="D255" s="64"/>
      <c r="E255" s="64" t="s">
        <v>354</v>
      </c>
      <c r="F255" s="64" t="s">
        <v>34</v>
      </c>
      <c r="G255" s="64" t="s">
        <v>8</v>
      </c>
      <c r="H255" s="64" t="s">
        <v>8</v>
      </c>
      <c r="I255" s="64" t="s">
        <v>25</v>
      </c>
      <c r="J255" s="64" t="s">
        <v>782</v>
      </c>
      <c r="K255" s="64" t="s">
        <v>268</v>
      </c>
      <c r="L255" s="64"/>
      <c r="M255" s="64" t="s">
        <v>781</v>
      </c>
    </row>
    <row r="256" spans="1:13" x14ac:dyDescent="0.25">
      <c r="A256" s="64" t="s">
        <v>693</v>
      </c>
      <c r="B256" s="64" t="s">
        <v>256</v>
      </c>
      <c r="C256" s="64" t="s">
        <v>487</v>
      </c>
      <c r="D256" s="64"/>
      <c r="E256" s="64" t="s">
        <v>487</v>
      </c>
      <c r="F256" s="64" t="s">
        <v>34</v>
      </c>
      <c r="G256" s="64" t="s">
        <v>8</v>
      </c>
      <c r="H256" s="64" t="s">
        <v>8</v>
      </c>
      <c r="I256" s="64" t="s">
        <v>272</v>
      </c>
      <c r="J256" s="64" t="s">
        <v>776</v>
      </c>
      <c r="K256" s="64" t="s">
        <v>268</v>
      </c>
      <c r="L256" s="64"/>
      <c r="M256" s="64" t="s">
        <v>781</v>
      </c>
    </row>
    <row r="257" spans="1:13" x14ac:dyDescent="0.25">
      <c r="A257" s="64" t="s">
        <v>694</v>
      </c>
      <c r="B257" s="64" t="s">
        <v>257</v>
      </c>
      <c r="C257" s="64" t="s">
        <v>695</v>
      </c>
      <c r="D257" s="64"/>
      <c r="E257" s="64" t="s">
        <v>695</v>
      </c>
      <c r="F257" s="64" t="s">
        <v>34</v>
      </c>
      <c r="G257" s="64" t="s">
        <v>8</v>
      </c>
      <c r="H257" s="64" t="s">
        <v>8</v>
      </c>
      <c r="I257" s="64" t="s">
        <v>24</v>
      </c>
      <c r="J257" s="64" t="s">
        <v>782</v>
      </c>
      <c r="K257" s="64" t="s">
        <v>268</v>
      </c>
      <c r="L257" s="64"/>
      <c r="M257" s="64" t="s">
        <v>783</v>
      </c>
    </row>
    <row r="258" spans="1:13" x14ac:dyDescent="0.25">
      <c r="A258" s="64" t="s">
        <v>952</v>
      </c>
      <c r="B258" s="64" t="s">
        <v>257</v>
      </c>
      <c r="C258" s="64" t="s">
        <v>953</v>
      </c>
      <c r="D258" s="64"/>
      <c r="E258" s="64" t="s">
        <v>953</v>
      </c>
      <c r="F258" s="64" t="s">
        <v>34</v>
      </c>
      <c r="G258" s="64" t="s">
        <v>8</v>
      </c>
      <c r="H258" s="64" t="s">
        <v>8</v>
      </c>
      <c r="I258" s="64" t="s">
        <v>941</v>
      </c>
      <c r="J258" s="64" t="s">
        <v>780</v>
      </c>
      <c r="K258" s="64" t="s">
        <v>268</v>
      </c>
      <c r="L258" s="64"/>
      <c r="M258" s="64" t="s">
        <v>783</v>
      </c>
    </row>
    <row r="259" spans="1:13" x14ac:dyDescent="0.25">
      <c r="A259" s="64" t="s">
        <v>697</v>
      </c>
      <c r="B259" s="64" t="s">
        <v>337</v>
      </c>
      <c r="C259" s="64" t="s">
        <v>311</v>
      </c>
      <c r="D259" s="64"/>
      <c r="E259" s="64" t="s">
        <v>311</v>
      </c>
      <c r="F259" s="64" t="s">
        <v>35</v>
      </c>
      <c r="G259" s="64" t="s">
        <v>8</v>
      </c>
      <c r="H259" s="64" t="s">
        <v>8</v>
      </c>
      <c r="I259" s="64" t="s">
        <v>52</v>
      </c>
      <c r="J259" s="64" t="s">
        <v>780</v>
      </c>
      <c r="K259" s="64" t="s">
        <v>1068</v>
      </c>
      <c r="L259" s="64"/>
      <c r="M259" s="64" t="s">
        <v>898</v>
      </c>
    </row>
    <row r="260" spans="1:13" s="59" customFormat="1" x14ac:dyDescent="0.25">
      <c r="A260" s="64" t="s">
        <v>698</v>
      </c>
      <c r="B260" s="64" t="s">
        <v>337</v>
      </c>
      <c r="C260" s="64" t="s">
        <v>699</v>
      </c>
      <c r="D260" s="64"/>
      <c r="E260" s="64" t="s">
        <v>699</v>
      </c>
      <c r="F260" s="64" t="s">
        <v>36</v>
      </c>
      <c r="G260" s="64" t="s">
        <v>8</v>
      </c>
      <c r="H260" s="64" t="s">
        <v>8</v>
      </c>
      <c r="I260" s="64" t="s">
        <v>52</v>
      </c>
      <c r="J260" s="64" t="s">
        <v>776</v>
      </c>
      <c r="K260" s="64" t="s">
        <v>268</v>
      </c>
      <c r="L260" s="64"/>
      <c r="M260" s="64" t="s">
        <v>841</v>
      </c>
    </row>
    <row r="261" spans="1:13" x14ac:dyDescent="0.25">
      <c r="A261" s="64" t="s">
        <v>696</v>
      </c>
      <c r="B261" s="64" t="s">
        <v>337</v>
      </c>
      <c r="C261" s="64" t="s">
        <v>346</v>
      </c>
      <c r="D261" s="64"/>
      <c r="E261" s="64" t="s">
        <v>346</v>
      </c>
      <c r="F261" s="64" t="s">
        <v>290</v>
      </c>
      <c r="G261" s="64" t="s">
        <v>13</v>
      </c>
      <c r="H261" s="64" t="s">
        <v>13</v>
      </c>
      <c r="I261" s="64" t="s">
        <v>9</v>
      </c>
      <c r="J261" s="64" t="s">
        <v>856</v>
      </c>
      <c r="K261" s="64" t="s">
        <v>268</v>
      </c>
      <c r="L261" s="64"/>
      <c r="M261" s="64" t="s">
        <v>853</v>
      </c>
    </row>
    <row r="262" spans="1:13" x14ac:dyDescent="0.25">
      <c r="A262" s="64" t="s">
        <v>700</v>
      </c>
      <c r="B262" s="64" t="s">
        <v>337</v>
      </c>
      <c r="C262" s="64" t="s">
        <v>498</v>
      </c>
      <c r="D262" s="64"/>
      <c r="E262" s="64" t="s">
        <v>498</v>
      </c>
      <c r="F262" s="64" t="s">
        <v>34</v>
      </c>
      <c r="G262" s="64" t="s">
        <v>13</v>
      </c>
      <c r="H262" s="64" t="s">
        <v>13</v>
      </c>
      <c r="I262" s="64" t="s">
        <v>46</v>
      </c>
      <c r="J262" s="64" t="s">
        <v>901</v>
      </c>
      <c r="K262" s="64" t="s">
        <v>268</v>
      </c>
      <c r="L262" s="64"/>
      <c r="M262" s="64" t="s">
        <v>841</v>
      </c>
    </row>
    <row r="263" spans="1:13" x14ac:dyDescent="0.25">
      <c r="A263" s="64" t="s">
        <v>701</v>
      </c>
      <c r="B263" s="64" t="s">
        <v>337</v>
      </c>
      <c r="C263" s="64" t="s">
        <v>318</v>
      </c>
      <c r="D263" s="64"/>
      <c r="E263" s="64" t="s">
        <v>318</v>
      </c>
      <c r="F263" s="64" t="s">
        <v>34</v>
      </c>
      <c r="G263" s="64" t="s">
        <v>8</v>
      </c>
      <c r="H263" s="64" t="s">
        <v>8</v>
      </c>
      <c r="I263" s="64" t="s">
        <v>48</v>
      </c>
      <c r="J263" s="64" t="s">
        <v>819</v>
      </c>
      <c r="K263" s="64" t="s">
        <v>268</v>
      </c>
      <c r="L263" s="64"/>
      <c r="M263" s="64" t="s">
        <v>841</v>
      </c>
    </row>
    <row r="264" spans="1:13" x14ac:dyDescent="0.25">
      <c r="A264" s="64" t="s">
        <v>702</v>
      </c>
      <c r="B264" s="64" t="s">
        <v>457</v>
      </c>
      <c r="C264" s="64" t="s">
        <v>703</v>
      </c>
      <c r="D264" s="64"/>
      <c r="E264" s="64" t="s">
        <v>703</v>
      </c>
      <c r="F264" s="64" t="s">
        <v>36</v>
      </c>
      <c r="G264" s="64" t="s">
        <v>8</v>
      </c>
      <c r="H264" s="64" t="s">
        <v>8</v>
      </c>
      <c r="I264" s="64" t="s">
        <v>52</v>
      </c>
      <c r="J264" s="64" t="s">
        <v>819</v>
      </c>
      <c r="K264" s="64" t="s">
        <v>268</v>
      </c>
      <c r="L264" s="64"/>
      <c r="M264" s="64" t="s">
        <v>900</v>
      </c>
    </row>
    <row r="265" spans="1:13" x14ac:dyDescent="0.25">
      <c r="A265" s="64" t="s">
        <v>705</v>
      </c>
      <c r="B265" s="64" t="s">
        <v>457</v>
      </c>
      <c r="C265" s="64" t="s">
        <v>500</v>
      </c>
      <c r="D265" s="64"/>
      <c r="E265" s="64" t="s">
        <v>500</v>
      </c>
      <c r="F265" s="64" t="s">
        <v>36</v>
      </c>
      <c r="G265" s="64" t="s">
        <v>8</v>
      </c>
      <c r="H265" s="64" t="s">
        <v>8</v>
      </c>
      <c r="I265" s="64" t="s">
        <v>26</v>
      </c>
      <c r="J265" s="64" t="s">
        <v>816</v>
      </c>
      <c r="K265" s="64" t="s">
        <v>268</v>
      </c>
      <c r="L265" s="64"/>
      <c r="M265" s="64" t="s">
        <v>930</v>
      </c>
    </row>
    <row r="266" spans="1:13" x14ac:dyDescent="0.25">
      <c r="A266" s="64" t="s">
        <v>313</v>
      </c>
      <c r="B266" s="64" t="s">
        <v>457</v>
      </c>
      <c r="C266" s="64" t="s">
        <v>704</v>
      </c>
      <c r="D266" s="64"/>
      <c r="E266" s="64" t="s">
        <v>704</v>
      </c>
      <c r="F266" s="64" t="s">
        <v>36</v>
      </c>
      <c r="G266" s="64" t="s">
        <v>8</v>
      </c>
      <c r="H266" s="64" t="s">
        <v>8</v>
      </c>
      <c r="I266" s="64" t="s">
        <v>26</v>
      </c>
      <c r="J266" s="64" t="s">
        <v>782</v>
      </c>
      <c r="K266" s="64" t="s">
        <v>268</v>
      </c>
      <c r="L266" s="64"/>
      <c r="M266" s="64" t="s">
        <v>858</v>
      </c>
    </row>
    <row r="267" spans="1:13" x14ac:dyDescent="0.25">
      <c r="A267" s="64" t="s">
        <v>312</v>
      </c>
      <c r="B267" s="64" t="s">
        <v>457</v>
      </c>
      <c r="C267" s="64" t="s">
        <v>51</v>
      </c>
      <c r="D267" s="64"/>
      <c r="E267" s="64" t="s">
        <v>51</v>
      </c>
      <c r="F267" s="64" t="s">
        <v>34</v>
      </c>
      <c r="G267" s="64" t="s">
        <v>13</v>
      </c>
      <c r="H267" s="64" t="s">
        <v>13</v>
      </c>
      <c r="I267" s="64" t="s">
        <v>46</v>
      </c>
      <c r="J267" s="64" t="s">
        <v>938</v>
      </c>
      <c r="K267" s="64" t="s">
        <v>268</v>
      </c>
      <c r="L267" s="64"/>
      <c r="M267" s="64" t="s">
        <v>977</v>
      </c>
    </row>
    <row r="268" spans="1:13" x14ac:dyDescent="0.25">
      <c r="A268" s="64" t="s">
        <v>314</v>
      </c>
      <c r="B268" s="64" t="s">
        <v>457</v>
      </c>
      <c r="C268" s="64" t="s">
        <v>364</v>
      </c>
      <c r="D268" s="64"/>
      <c r="E268" s="64" t="s">
        <v>364</v>
      </c>
      <c r="F268" s="64" t="s">
        <v>34</v>
      </c>
      <c r="G268" s="64" t="s">
        <v>8</v>
      </c>
      <c r="H268" s="64" t="s">
        <v>8</v>
      </c>
      <c r="I268" s="64" t="s">
        <v>50</v>
      </c>
      <c r="J268" s="64" t="s">
        <v>887</v>
      </c>
      <c r="K268" s="64" t="s">
        <v>268</v>
      </c>
      <c r="L268" s="64"/>
      <c r="M268" s="64" t="s">
        <v>842</v>
      </c>
    </row>
    <row r="269" spans="1:13" x14ac:dyDescent="0.25">
      <c r="A269" s="64" t="s">
        <v>706</v>
      </c>
      <c r="B269" s="64" t="s">
        <v>253</v>
      </c>
      <c r="C269" s="64" t="s">
        <v>405</v>
      </c>
      <c r="D269" s="64"/>
      <c r="E269" s="64" t="s">
        <v>405</v>
      </c>
      <c r="F269" s="64" t="s">
        <v>36</v>
      </c>
      <c r="G269" s="64" t="s">
        <v>13</v>
      </c>
      <c r="H269" s="64" t="s">
        <v>13</v>
      </c>
      <c r="I269" s="64" t="s">
        <v>276</v>
      </c>
      <c r="J269" s="64" t="s">
        <v>857</v>
      </c>
      <c r="K269" s="64" t="s">
        <v>268</v>
      </c>
      <c r="L269" s="64"/>
      <c r="M269" s="64" t="s">
        <v>858</v>
      </c>
    </row>
    <row r="270" spans="1:13" x14ac:dyDescent="0.25">
      <c r="A270" s="64" t="s">
        <v>910</v>
      </c>
      <c r="B270" s="64" t="s">
        <v>241</v>
      </c>
      <c r="C270" s="64" t="s">
        <v>906</v>
      </c>
      <c r="D270" s="64"/>
      <c r="E270" s="64" t="s">
        <v>906</v>
      </c>
      <c r="F270" s="64" t="s">
        <v>36</v>
      </c>
      <c r="G270" s="64" t="s">
        <v>13</v>
      </c>
      <c r="H270" s="64" t="s">
        <v>13</v>
      </c>
      <c r="I270" s="64" t="s">
        <v>907</v>
      </c>
      <c r="J270" s="64" t="s">
        <v>901</v>
      </c>
      <c r="K270" s="64" t="s">
        <v>268</v>
      </c>
      <c r="L270" s="64"/>
      <c r="M270" s="64" t="s">
        <v>909</v>
      </c>
    </row>
    <row r="271" spans="1:13" x14ac:dyDescent="0.25">
      <c r="A271" s="64" t="s">
        <v>707</v>
      </c>
      <c r="B271" s="64" t="s">
        <v>241</v>
      </c>
      <c r="C271" s="64" t="s">
        <v>542</v>
      </c>
      <c r="D271" s="64"/>
      <c r="E271" s="64" t="s">
        <v>542</v>
      </c>
      <c r="F271" s="64" t="s">
        <v>34</v>
      </c>
      <c r="G271" s="64" t="s">
        <v>13</v>
      </c>
      <c r="H271" s="64" t="s">
        <v>13</v>
      </c>
      <c r="I271" s="64" t="s">
        <v>275</v>
      </c>
      <c r="J271" s="64" t="s">
        <v>938</v>
      </c>
      <c r="K271" s="64" t="s">
        <v>1068</v>
      </c>
      <c r="L271" s="64"/>
      <c r="M271" s="64" t="s">
        <v>1057</v>
      </c>
    </row>
    <row r="272" spans="1:13" ht="16.5" customHeight="1" x14ac:dyDescent="0.25">
      <c r="A272" s="64" t="s">
        <v>710</v>
      </c>
      <c r="B272" s="64" t="s">
        <v>242</v>
      </c>
      <c r="C272" s="64" t="s">
        <v>711</v>
      </c>
      <c r="D272" s="64"/>
      <c r="E272" s="64" t="s">
        <v>711</v>
      </c>
      <c r="F272" s="64" t="s">
        <v>34</v>
      </c>
      <c r="G272" s="64" t="s">
        <v>13</v>
      </c>
      <c r="H272" s="64" t="s">
        <v>13</v>
      </c>
      <c r="I272" s="64" t="s">
        <v>66</v>
      </c>
      <c r="J272" s="64" t="s">
        <v>934</v>
      </c>
      <c r="K272" s="64" t="s">
        <v>268</v>
      </c>
      <c r="L272" s="64"/>
      <c r="M272" s="64" t="s">
        <v>935</v>
      </c>
    </row>
    <row r="273" spans="1:13" ht="16.5" customHeight="1" x14ac:dyDescent="0.25">
      <c r="A273" s="64" t="s">
        <v>708</v>
      </c>
      <c r="B273" s="64" t="s">
        <v>242</v>
      </c>
      <c r="C273" s="64" t="s">
        <v>709</v>
      </c>
      <c r="D273" s="64"/>
      <c r="E273" s="64" t="s">
        <v>709</v>
      </c>
      <c r="F273" s="64" t="s">
        <v>36</v>
      </c>
      <c r="G273" s="64" t="s">
        <v>13</v>
      </c>
      <c r="H273" s="64" t="s">
        <v>13</v>
      </c>
      <c r="I273" s="64" t="s">
        <v>56</v>
      </c>
      <c r="J273" s="64" t="s">
        <v>1055</v>
      </c>
      <c r="K273" s="64" t="s">
        <v>1068</v>
      </c>
      <c r="L273" s="64"/>
      <c r="M273" s="64" t="s">
        <v>1056</v>
      </c>
    </row>
    <row r="274" spans="1:13" ht="16.5" customHeight="1" x14ac:dyDescent="0.25">
      <c r="A274" s="64" t="s">
        <v>419</v>
      </c>
      <c r="B274" s="64" t="s">
        <v>243</v>
      </c>
      <c r="C274" s="64" t="s">
        <v>546</v>
      </c>
      <c r="D274" s="64"/>
      <c r="E274" s="64" t="s">
        <v>546</v>
      </c>
      <c r="F274" s="64" t="s">
        <v>36</v>
      </c>
      <c r="G274" s="64" t="s">
        <v>13</v>
      </c>
      <c r="H274" s="64" t="s">
        <v>13</v>
      </c>
      <c r="I274" s="64" t="s">
        <v>57</v>
      </c>
      <c r="J274" s="64" t="s">
        <v>857</v>
      </c>
      <c r="K274" s="64" t="s">
        <v>1068</v>
      </c>
      <c r="L274" s="64"/>
      <c r="M274" s="64" t="s">
        <v>1007</v>
      </c>
    </row>
    <row r="275" spans="1:13" ht="16.5" customHeight="1" x14ac:dyDescent="0.25">
      <c r="A275" s="64" t="s">
        <v>717</v>
      </c>
      <c r="B275" s="64" t="s">
        <v>462</v>
      </c>
      <c r="C275" s="64" t="s">
        <v>718</v>
      </c>
      <c r="D275" s="64"/>
      <c r="E275" s="64" t="s">
        <v>718</v>
      </c>
      <c r="F275" s="64" t="s">
        <v>34</v>
      </c>
      <c r="G275" s="64" t="s">
        <v>8</v>
      </c>
      <c r="H275" s="64" t="s">
        <v>8</v>
      </c>
      <c r="I275" s="64" t="s">
        <v>80</v>
      </c>
      <c r="J275" s="64" t="s">
        <v>819</v>
      </c>
      <c r="K275" s="64" t="s">
        <v>268</v>
      </c>
      <c r="L275" s="64"/>
      <c r="M275" s="64" t="s">
        <v>818</v>
      </c>
    </row>
    <row r="276" spans="1:13" ht="16.5" customHeight="1" x14ac:dyDescent="0.25">
      <c r="A276" s="64" t="s">
        <v>716</v>
      </c>
      <c r="B276" s="64" t="s">
        <v>462</v>
      </c>
      <c r="C276" s="64" t="s">
        <v>411</v>
      </c>
      <c r="D276" s="64"/>
      <c r="E276" s="64" t="s">
        <v>411</v>
      </c>
      <c r="F276" s="64" t="s">
        <v>34</v>
      </c>
      <c r="G276" s="64" t="s">
        <v>13</v>
      </c>
      <c r="H276" s="64" t="s">
        <v>13</v>
      </c>
      <c r="I276" s="64" t="s">
        <v>1038</v>
      </c>
      <c r="J276" s="64" t="s">
        <v>901</v>
      </c>
      <c r="K276" s="64" t="s">
        <v>268</v>
      </c>
      <c r="L276" s="64"/>
      <c r="M276" s="64" t="s">
        <v>770</v>
      </c>
    </row>
    <row r="277" spans="1:13" ht="16.5" customHeight="1" x14ac:dyDescent="0.25">
      <c r="A277" s="64" t="s">
        <v>714</v>
      </c>
      <c r="B277" s="64" t="s">
        <v>304</v>
      </c>
      <c r="C277" s="64" t="s">
        <v>368</v>
      </c>
      <c r="D277" s="64"/>
      <c r="E277" s="64" t="s">
        <v>368</v>
      </c>
      <c r="F277" s="64" t="s">
        <v>34</v>
      </c>
      <c r="G277" s="64" t="s">
        <v>8</v>
      </c>
      <c r="H277" s="64" t="s">
        <v>8</v>
      </c>
      <c r="I277" s="64" t="s">
        <v>112</v>
      </c>
      <c r="J277" s="64" t="s">
        <v>816</v>
      </c>
      <c r="K277" s="64" t="s">
        <v>268</v>
      </c>
      <c r="L277" s="64"/>
      <c r="M277" s="64" t="s">
        <v>846</v>
      </c>
    </row>
    <row r="278" spans="1:13" ht="16.5" customHeight="1" x14ac:dyDescent="0.25">
      <c r="A278" s="64" t="s">
        <v>712</v>
      </c>
      <c r="B278" s="64" t="s">
        <v>304</v>
      </c>
      <c r="C278" s="64" t="s">
        <v>713</v>
      </c>
      <c r="D278" s="64"/>
      <c r="E278" s="64" t="s">
        <v>713</v>
      </c>
      <c r="F278" s="64" t="s">
        <v>34</v>
      </c>
      <c r="G278" s="64" t="s">
        <v>8</v>
      </c>
      <c r="H278" s="64" t="s">
        <v>8</v>
      </c>
      <c r="I278" s="64" t="s">
        <v>206</v>
      </c>
      <c r="J278" s="64" t="s">
        <v>782</v>
      </c>
      <c r="K278" s="64" t="s">
        <v>268</v>
      </c>
      <c r="L278" s="64"/>
      <c r="M278" s="64" t="s">
        <v>1005</v>
      </c>
    </row>
    <row r="279" spans="1:13" ht="16.5" customHeight="1" x14ac:dyDescent="0.25">
      <c r="A279" s="64" t="s">
        <v>447</v>
      </c>
      <c r="B279" s="64" t="s">
        <v>339</v>
      </c>
      <c r="C279" s="64" t="s">
        <v>571</v>
      </c>
      <c r="D279" s="64"/>
      <c r="E279" s="64" t="s">
        <v>571</v>
      </c>
      <c r="F279" s="64" t="s">
        <v>34</v>
      </c>
      <c r="G279" s="64" t="s">
        <v>8</v>
      </c>
      <c r="H279" s="64" t="s">
        <v>8</v>
      </c>
      <c r="I279" s="64" t="s">
        <v>112</v>
      </c>
      <c r="J279" s="64" t="s">
        <v>782</v>
      </c>
      <c r="K279" s="64" t="s">
        <v>1068</v>
      </c>
      <c r="L279" s="64"/>
      <c r="M279" s="64" t="s">
        <v>844</v>
      </c>
    </row>
    <row r="280" spans="1:13" ht="16.5" customHeight="1" x14ac:dyDescent="0.25">
      <c r="A280" s="64" t="s">
        <v>448</v>
      </c>
      <c r="B280" s="64" t="s">
        <v>339</v>
      </c>
      <c r="C280" s="64" t="s">
        <v>491</v>
      </c>
      <c r="D280" s="64"/>
      <c r="E280" s="64" t="s">
        <v>491</v>
      </c>
      <c r="F280" s="64" t="s">
        <v>34</v>
      </c>
      <c r="G280" s="64" t="s">
        <v>8</v>
      </c>
      <c r="H280" s="64" t="s">
        <v>8</v>
      </c>
      <c r="I280" s="64" t="s">
        <v>112</v>
      </c>
      <c r="J280" s="64" t="s">
        <v>780</v>
      </c>
      <c r="K280" s="64" t="s">
        <v>1068</v>
      </c>
      <c r="L280" s="64"/>
      <c r="M280" s="64" t="s">
        <v>845</v>
      </c>
    </row>
    <row r="281" spans="1:13" ht="16.5" customHeight="1" x14ac:dyDescent="0.25">
      <c r="A281" s="64" t="s">
        <v>449</v>
      </c>
      <c r="B281" s="64" t="s">
        <v>339</v>
      </c>
      <c r="C281" s="64" t="s">
        <v>715</v>
      </c>
      <c r="D281" s="64"/>
      <c r="E281" s="64" t="s">
        <v>715</v>
      </c>
      <c r="F281" s="64" t="s">
        <v>34</v>
      </c>
      <c r="G281" s="64" t="s">
        <v>8</v>
      </c>
      <c r="H281" s="64" t="s">
        <v>8</v>
      </c>
      <c r="I281" s="64" t="s">
        <v>206</v>
      </c>
      <c r="J281" s="64" t="s">
        <v>816</v>
      </c>
      <c r="K281" s="64" t="s">
        <v>268</v>
      </c>
      <c r="L281" s="64"/>
      <c r="M281" s="64" t="s">
        <v>1006</v>
      </c>
    </row>
    <row r="282" spans="1:13" ht="16.5" customHeight="1" x14ac:dyDescent="0.25">
      <c r="A282" s="64" t="s">
        <v>306</v>
      </c>
      <c r="B282" s="64" t="s">
        <v>244</v>
      </c>
      <c r="C282" s="64" t="s">
        <v>369</v>
      </c>
      <c r="D282" s="64"/>
      <c r="E282" s="64" t="s">
        <v>369</v>
      </c>
      <c r="F282" s="64" t="s">
        <v>34</v>
      </c>
      <c r="G282" s="64" t="s">
        <v>8</v>
      </c>
      <c r="H282" s="64" t="s">
        <v>8</v>
      </c>
      <c r="I282" s="64" t="s">
        <v>84</v>
      </c>
      <c r="J282" s="64" t="s">
        <v>782</v>
      </c>
      <c r="K282" s="64" t="s">
        <v>268</v>
      </c>
      <c r="L282" s="64"/>
      <c r="M282" s="64" t="s">
        <v>966</v>
      </c>
    </row>
    <row r="283" spans="1:13" ht="16.5" customHeight="1" x14ac:dyDescent="0.25">
      <c r="A283" s="64" t="s">
        <v>719</v>
      </c>
      <c r="B283" s="64" t="s">
        <v>244</v>
      </c>
      <c r="C283" s="64" t="s">
        <v>370</v>
      </c>
      <c r="D283" s="64"/>
      <c r="E283" s="64" t="s">
        <v>370</v>
      </c>
      <c r="F283" s="64" t="s">
        <v>34</v>
      </c>
      <c r="G283" s="64" t="s">
        <v>8</v>
      </c>
      <c r="H283" s="64" t="s">
        <v>8</v>
      </c>
      <c r="I283" s="64" t="s">
        <v>87</v>
      </c>
      <c r="J283" s="64" t="s">
        <v>819</v>
      </c>
      <c r="K283" s="64" t="s">
        <v>268</v>
      </c>
      <c r="L283" s="64"/>
      <c r="M283" s="64" t="s">
        <v>843</v>
      </c>
    </row>
    <row r="284" spans="1:13" ht="16.5" customHeight="1" x14ac:dyDescent="0.25">
      <c r="A284" s="64" t="s">
        <v>1062</v>
      </c>
      <c r="B284" s="64" t="s">
        <v>244</v>
      </c>
      <c r="C284" s="64" t="s">
        <v>393</v>
      </c>
      <c r="D284" s="64"/>
      <c r="E284" s="64" t="s">
        <v>393</v>
      </c>
      <c r="F284" s="64" t="s">
        <v>290</v>
      </c>
      <c r="G284" s="64" t="s">
        <v>8</v>
      </c>
      <c r="H284" s="64" t="s">
        <v>8</v>
      </c>
      <c r="I284" s="64" t="s">
        <v>1060</v>
      </c>
      <c r="J284" s="64" t="s">
        <v>850</v>
      </c>
      <c r="K284" s="64" t="s">
        <v>268</v>
      </c>
      <c r="L284" s="64"/>
      <c r="M284" s="64" t="s">
        <v>1061</v>
      </c>
    </row>
    <row r="285" spans="1:13" ht="16.5" customHeight="1" x14ac:dyDescent="0.25">
      <c r="A285" s="64" t="s">
        <v>390</v>
      </c>
      <c r="B285" s="64" t="s">
        <v>244</v>
      </c>
      <c r="C285" s="64" t="s">
        <v>720</v>
      </c>
      <c r="D285" s="64"/>
      <c r="E285" s="64" t="s">
        <v>720</v>
      </c>
      <c r="F285" s="64" t="s">
        <v>36</v>
      </c>
      <c r="G285" s="64" t="s">
        <v>8</v>
      </c>
      <c r="H285" s="64" t="s">
        <v>8</v>
      </c>
      <c r="I285" s="64" t="s">
        <v>85</v>
      </c>
      <c r="J285" s="64" t="s">
        <v>793</v>
      </c>
      <c r="K285" s="64" t="s">
        <v>1068</v>
      </c>
      <c r="L285" s="64"/>
      <c r="M285" s="64" t="s">
        <v>1064</v>
      </c>
    </row>
    <row r="286" spans="1:13" ht="16.5" customHeight="1" x14ac:dyDescent="0.25">
      <c r="A286" s="64" t="s">
        <v>721</v>
      </c>
      <c r="B286" s="64" t="s">
        <v>245</v>
      </c>
      <c r="C286" s="64" t="s">
        <v>656</v>
      </c>
      <c r="D286" s="64"/>
      <c r="E286" s="64" t="s">
        <v>656</v>
      </c>
      <c r="F286" s="64" t="s">
        <v>34</v>
      </c>
      <c r="G286" s="64" t="s">
        <v>8</v>
      </c>
      <c r="H286" s="64" t="s">
        <v>8</v>
      </c>
      <c r="I286" s="64" t="s">
        <v>30</v>
      </c>
      <c r="J286" s="64" t="s">
        <v>816</v>
      </c>
      <c r="K286" s="64" t="s">
        <v>268</v>
      </c>
      <c r="L286" s="64"/>
      <c r="M286" s="64" t="s">
        <v>842</v>
      </c>
    </row>
    <row r="287" spans="1:13" ht="16.5" customHeight="1" x14ac:dyDescent="0.25">
      <c r="A287" s="64" t="s">
        <v>722</v>
      </c>
      <c r="B287" s="64" t="s">
        <v>245</v>
      </c>
      <c r="C287" s="64" t="s">
        <v>723</v>
      </c>
      <c r="D287" s="64"/>
      <c r="E287" s="64" t="s">
        <v>723</v>
      </c>
      <c r="F287" s="64" t="s">
        <v>34</v>
      </c>
      <c r="G287" s="64" t="s">
        <v>8</v>
      </c>
      <c r="H287" s="64" t="s">
        <v>8</v>
      </c>
      <c r="I287" s="64" t="s">
        <v>893</v>
      </c>
      <c r="J287" s="64" t="s">
        <v>793</v>
      </c>
      <c r="K287" s="64" t="s">
        <v>268</v>
      </c>
      <c r="L287" s="64"/>
      <c r="M287" s="64" t="s">
        <v>842</v>
      </c>
    </row>
    <row r="288" spans="1:13" ht="16.5" customHeight="1" x14ac:dyDescent="0.25">
      <c r="A288" s="64" t="s">
        <v>724</v>
      </c>
      <c r="B288" s="64" t="s">
        <v>245</v>
      </c>
      <c r="C288" s="64" t="s">
        <v>420</v>
      </c>
      <c r="D288" s="64"/>
      <c r="E288" s="64" t="s">
        <v>420</v>
      </c>
      <c r="F288" s="64" t="s">
        <v>36</v>
      </c>
      <c r="G288" s="64" t="s">
        <v>8</v>
      </c>
      <c r="H288" s="64" t="s">
        <v>8</v>
      </c>
      <c r="I288" s="64" t="s">
        <v>415</v>
      </c>
      <c r="J288" s="64" t="s">
        <v>780</v>
      </c>
      <c r="K288" s="64" t="s">
        <v>268</v>
      </c>
      <c r="L288" s="64"/>
      <c r="M288" s="64" t="s">
        <v>955</v>
      </c>
    </row>
    <row r="289" spans="1:13" ht="16.5" customHeight="1" x14ac:dyDescent="0.25">
      <c r="A289" s="64" t="s">
        <v>725</v>
      </c>
      <c r="B289" s="64" t="s">
        <v>245</v>
      </c>
      <c r="C289" s="64" t="s">
        <v>726</v>
      </c>
      <c r="D289" s="64"/>
      <c r="E289" s="64" t="s">
        <v>726</v>
      </c>
      <c r="F289" s="64" t="s">
        <v>36</v>
      </c>
      <c r="G289" s="64" t="s">
        <v>8</v>
      </c>
      <c r="H289" s="64" t="s">
        <v>8</v>
      </c>
      <c r="I289" s="64" t="s">
        <v>84</v>
      </c>
      <c r="J289" s="64" t="s">
        <v>819</v>
      </c>
      <c r="K289" s="64" t="s">
        <v>268</v>
      </c>
      <c r="L289" s="64"/>
      <c r="M289" s="64" t="s">
        <v>842</v>
      </c>
    </row>
    <row r="290" spans="1:13" ht="16.5" customHeight="1" x14ac:dyDescent="0.25">
      <c r="A290" s="64" t="s">
        <v>285</v>
      </c>
      <c r="B290" s="64" t="s">
        <v>245</v>
      </c>
      <c r="C290" s="64" t="s">
        <v>727</v>
      </c>
      <c r="D290" s="64"/>
      <c r="E290" s="64" t="s">
        <v>727</v>
      </c>
      <c r="F290" s="64" t="s">
        <v>36</v>
      </c>
      <c r="G290" s="64" t="s">
        <v>8</v>
      </c>
      <c r="H290" s="64" t="s">
        <v>8</v>
      </c>
      <c r="I290" s="64" t="s">
        <v>296</v>
      </c>
      <c r="J290" s="64" t="s">
        <v>776</v>
      </c>
      <c r="K290" s="64" t="s">
        <v>268</v>
      </c>
      <c r="L290" s="64"/>
      <c r="M290" s="64" t="s">
        <v>966</v>
      </c>
    </row>
    <row r="291" spans="1:13" ht="16.5" customHeight="1" x14ac:dyDescent="0.25">
      <c r="A291" s="64" t="s">
        <v>728</v>
      </c>
      <c r="B291" s="64" t="s">
        <v>246</v>
      </c>
      <c r="C291" s="64" t="s">
        <v>729</v>
      </c>
      <c r="D291" s="64"/>
      <c r="E291" s="64" t="s">
        <v>729</v>
      </c>
      <c r="F291" s="64" t="s">
        <v>36</v>
      </c>
      <c r="G291" s="64" t="s">
        <v>8</v>
      </c>
      <c r="H291" s="64" t="s">
        <v>8</v>
      </c>
      <c r="I291" s="64" t="s">
        <v>30</v>
      </c>
      <c r="J291" s="64" t="s">
        <v>782</v>
      </c>
      <c r="K291" s="64" t="s">
        <v>268</v>
      </c>
      <c r="L291" s="64"/>
      <c r="M291" s="64" t="s">
        <v>839</v>
      </c>
    </row>
    <row r="292" spans="1:13" ht="16.5" customHeight="1" x14ac:dyDescent="0.25">
      <c r="A292" s="64" t="s">
        <v>730</v>
      </c>
      <c r="B292" s="64" t="s">
        <v>246</v>
      </c>
      <c r="C292" s="64" t="s">
        <v>731</v>
      </c>
      <c r="D292" s="64"/>
      <c r="E292" s="64" t="s">
        <v>731</v>
      </c>
      <c r="F292" s="64" t="s">
        <v>34</v>
      </c>
      <c r="G292" s="64" t="s">
        <v>8</v>
      </c>
      <c r="H292" s="64" t="s">
        <v>8</v>
      </c>
      <c r="I292" s="64" t="s">
        <v>415</v>
      </c>
      <c r="J292" s="64" t="s">
        <v>776</v>
      </c>
      <c r="K292" s="64" t="s">
        <v>268</v>
      </c>
      <c r="L292" s="64"/>
      <c r="M292" s="64" t="s">
        <v>839</v>
      </c>
    </row>
    <row r="293" spans="1:13" ht="16.5" customHeight="1" x14ac:dyDescent="0.25">
      <c r="A293" s="64" t="s">
        <v>394</v>
      </c>
      <c r="B293" s="64" t="s">
        <v>246</v>
      </c>
      <c r="C293" s="64" t="s">
        <v>661</v>
      </c>
      <c r="D293" s="64"/>
      <c r="E293" s="64" t="s">
        <v>661</v>
      </c>
      <c r="F293" s="64" t="s">
        <v>36</v>
      </c>
      <c r="G293" s="64" t="s">
        <v>8</v>
      </c>
      <c r="H293" s="64" t="s">
        <v>8</v>
      </c>
      <c r="I293" s="64" t="s">
        <v>296</v>
      </c>
      <c r="J293" s="64" t="s">
        <v>780</v>
      </c>
      <c r="K293" s="64" t="s">
        <v>268</v>
      </c>
      <c r="L293" s="64"/>
      <c r="M293" s="64" t="s">
        <v>839</v>
      </c>
    </row>
    <row r="294" spans="1:13" ht="16.5" customHeight="1" x14ac:dyDescent="0.25">
      <c r="A294" s="64" t="s">
        <v>732</v>
      </c>
      <c r="B294" s="64" t="s">
        <v>246</v>
      </c>
      <c r="C294" s="64" t="s">
        <v>89</v>
      </c>
      <c r="D294" s="64"/>
      <c r="E294" s="64" t="s">
        <v>89</v>
      </c>
      <c r="F294" s="64" t="s">
        <v>34</v>
      </c>
      <c r="G294" s="64" t="s">
        <v>8</v>
      </c>
      <c r="H294" s="64" t="s">
        <v>8</v>
      </c>
      <c r="I294" s="64" t="s">
        <v>82</v>
      </c>
      <c r="J294" s="64" t="s">
        <v>850</v>
      </c>
      <c r="K294" s="64" t="s">
        <v>268</v>
      </c>
      <c r="L294" s="64"/>
      <c r="M294" s="64" t="s">
        <v>842</v>
      </c>
    </row>
    <row r="295" spans="1:13" ht="16.5" customHeight="1" x14ac:dyDescent="0.25">
      <c r="A295" s="64" t="s">
        <v>733</v>
      </c>
      <c r="B295" s="64" t="s">
        <v>248</v>
      </c>
      <c r="C295" s="64" t="s">
        <v>734</v>
      </c>
      <c r="D295" s="64"/>
      <c r="E295" s="64" t="s">
        <v>734</v>
      </c>
      <c r="F295" s="64" t="s">
        <v>34</v>
      </c>
      <c r="G295" s="64" t="s">
        <v>13</v>
      </c>
      <c r="H295" s="64" t="s">
        <v>13</v>
      </c>
      <c r="I295" s="64" t="s">
        <v>247</v>
      </c>
      <c r="J295" s="64" t="s">
        <v>784</v>
      </c>
      <c r="K295" s="64" t="s">
        <v>268</v>
      </c>
      <c r="L295" s="64"/>
      <c r="M295" s="64" t="s">
        <v>936</v>
      </c>
    </row>
    <row r="296" spans="1:13" ht="16.5" customHeight="1" x14ac:dyDescent="0.25">
      <c r="A296" s="64" t="s">
        <v>340</v>
      </c>
      <c r="B296" s="64" t="s">
        <v>248</v>
      </c>
      <c r="C296" s="64" t="s">
        <v>735</v>
      </c>
      <c r="D296" s="64"/>
      <c r="E296" s="64" t="s">
        <v>735</v>
      </c>
      <c r="F296" s="64" t="s">
        <v>36</v>
      </c>
      <c r="G296" s="64" t="s">
        <v>8</v>
      </c>
      <c r="H296" s="64" t="s">
        <v>8</v>
      </c>
      <c r="I296" s="64" t="s">
        <v>85</v>
      </c>
      <c r="J296" s="64" t="s">
        <v>819</v>
      </c>
      <c r="K296" s="64" t="s">
        <v>268</v>
      </c>
      <c r="L296" s="64"/>
      <c r="M296" s="64" t="s">
        <v>839</v>
      </c>
    </row>
    <row r="297" spans="1:13" ht="16.5" customHeight="1" x14ac:dyDescent="0.25">
      <c r="A297" s="64" t="s">
        <v>359</v>
      </c>
      <c r="B297" s="64" t="s">
        <v>249</v>
      </c>
      <c r="C297" s="64" t="s">
        <v>736</v>
      </c>
      <c r="D297" s="64"/>
      <c r="E297" s="64" t="s">
        <v>736</v>
      </c>
      <c r="F297" s="64" t="s">
        <v>34</v>
      </c>
      <c r="G297" s="64" t="s">
        <v>8</v>
      </c>
      <c r="H297" s="64" t="s">
        <v>8</v>
      </c>
      <c r="I297" s="64" t="s">
        <v>15</v>
      </c>
      <c r="J297" s="64" t="s">
        <v>780</v>
      </c>
      <c r="K297" s="64" t="s">
        <v>268</v>
      </c>
      <c r="L297" s="64"/>
      <c r="M297" s="64" t="s">
        <v>797</v>
      </c>
    </row>
    <row r="298" spans="1:13" ht="16.5" customHeight="1" x14ac:dyDescent="0.25">
      <c r="A298" s="64" t="s">
        <v>361</v>
      </c>
      <c r="B298" s="64" t="s">
        <v>249</v>
      </c>
      <c r="C298" s="64" t="s">
        <v>737</v>
      </c>
      <c r="D298" s="64"/>
      <c r="E298" s="64" t="s">
        <v>737</v>
      </c>
      <c r="F298" s="64" t="s">
        <v>34</v>
      </c>
      <c r="G298" s="64" t="s">
        <v>8</v>
      </c>
      <c r="H298" s="64" t="s">
        <v>8</v>
      </c>
      <c r="I298" s="64" t="s">
        <v>101</v>
      </c>
      <c r="J298" s="64" t="s">
        <v>816</v>
      </c>
      <c r="K298" s="64" t="s">
        <v>268</v>
      </c>
      <c r="L298" s="64"/>
      <c r="M298" s="64" t="s">
        <v>797</v>
      </c>
    </row>
    <row r="299" spans="1:13" ht="16.5" customHeight="1" x14ac:dyDescent="0.25">
      <c r="A299" s="64" t="s">
        <v>738</v>
      </c>
      <c r="B299" s="64" t="s">
        <v>249</v>
      </c>
      <c r="C299" s="64" t="s">
        <v>372</v>
      </c>
      <c r="D299" s="64"/>
      <c r="E299" s="64" t="s">
        <v>372</v>
      </c>
      <c r="F299" s="64" t="s">
        <v>34</v>
      </c>
      <c r="G299" s="64" t="s">
        <v>8</v>
      </c>
      <c r="H299" s="64" t="s">
        <v>8</v>
      </c>
      <c r="I299" s="64" t="s">
        <v>425</v>
      </c>
      <c r="J299" s="64" t="s">
        <v>776</v>
      </c>
      <c r="K299" s="64" t="s">
        <v>268</v>
      </c>
      <c r="L299" s="64"/>
      <c r="M299" s="64" t="s">
        <v>797</v>
      </c>
    </row>
    <row r="300" spans="1:13" ht="16.5" customHeight="1" x14ac:dyDescent="0.25">
      <c r="A300" s="64" t="s">
        <v>1059</v>
      </c>
      <c r="B300" s="64" t="s">
        <v>249</v>
      </c>
      <c r="C300" s="64" t="s">
        <v>393</v>
      </c>
      <c r="D300" s="64"/>
      <c r="E300" s="64" t="s">
        <v>393</v>
      </c>
      <c r="F300" s="64" t="s">
        <v>290</v>
      </c>
      <c r="G300" s="64" t="s">
        <v>8</v>
      </c>
      <c r="H300" s="64" t="s">
        <v>8</v>
      </c>
      <c r="I300" s="64" t="s">
        <v>1060</v>
      </c>
      <c r="J300" s="64" t="s">
        <v>947</v>
      </c>
      <c r="K300" s="64" t="s">
        <v>268</v>
      </c>
      <c r="L300" s="64"/>
      <c r="M300" s="64" t="s">
        <v>1061</v>
      </c>
    </row>
    <row r="301" spans="1:13" ht="16.5" customHeight="1" x14ac:dyDescent="0.25">
      <c r="A301" s="64" t="s">
        <v>739</v>
      </c>
      <c r="B301" s="64" t="s">
        <v>250</v>
      </c>
      <c r="C301" s="64" t="s">
        <v>740</v>
      </c>
      <c r="D301" s="64"/>
      <c r="E301" s="64" t="s">
        <v>740</v>
      </c>
      <c r="F301" s="64" t="s">
        <v>36</v>
      </c>
      <c r="G301" s="64" t="s">
        <v>8</v>
      </c>
      <c r="H301" s="64" t="s">
        <v>8</v>
      </c>
      <c r="I301" s="64" t="s">
        <v>15</v>
      </c>
      <c r="J301" s="64" t="s">
        <v>793</v>
      </c>
      <c r="K301" s="64" t="s">
        <v>268</v>
      </c>
      <c r="L301" s="64"/>
      <c r="M301" s="64" t="s">
        <v>794</v>
      </c>
    </row>
    <row r="302" spans="1:13" ht="16.5" customHeight="1" x14ac:dyDescent="0.25">
      <c r="A302" s="64" t="s">
        <v>362</v>
      </c>
      <c r="B302" s="64" t="s">
        <v>250</v>
      </c>
      <c r="C302" s="64" t="s">
        <v>621</v>
      </c>
      <c r="D302" s="64"/>
      <c r="E302" s="64" t="s">
        <v>621</v>
      </c>
      <c r="F302" s="64" t="s">
        <v>34</v>
      </c>
      <c r="G302" s="64" t="s">
        <v>8</v>
      </c>
      <c r="H302" s="64" t="s">
        <v>8</v>
      </c>
      <c r="I302" s="64" t="s">
        <v>104</v>
      </c>
      <c r="J302" s="64" t="s">
        <v>819</v>
      </c>
      <c r="K302" s="64" t="s">
        <v>268</v>
      </c>
      <c r="L302" s="64"/>
      <c r="M302" s="64" t="s">
        <v>803</v>
      </c>
    </row>
    <row r="303" spans="1:13" ht="16.5" customHeight="1" x14ac:dyDescent="0.25">
      <c r="A303" s="64" t="s">
        <v>363</v>
      </c>
      <c r="B303" s="64" t="s">
        <v>250</v>
      </c>
      <c r="C303" s="64" t="s">
        <v>735</v>
      </c>
      <c r="D303" s="64"/>
      <c r="E303" s="64" t="s">
        <v>735</v>
      </c>
      <c r="F303" s="64" t="s">
        <v>34</v>
      </c>
      <c r="G303" s="64" t="s">
        <v>8</v>
      </c>
      <c r="H303" s="64" t="s">
        <v>8</v>
      </c>
      <c r="I303" s="64" t="s">
        <v>297</v>
      </c>
      <c r="J303" s="64" t="s">
        <v>850</v>
      </c>
      <c r="K303" s="64" t="s">
        <v>268</v>
      </c>
      <c r="L303" s="64"/>
      <c r="M303" s="64" t="s">
        <v>797</v>
      </c>
    </row>
    <row r="304" spans="1:13" ht="16.5" customHeight="1" x14ac:dyDescent="0.25">
      <c r="A304" s="64" t="s">
        <v>365</v>
      </c>
      <c r="B304" s="64" t="s">
        <v>251</v>
      </c>
      <c r="C304" s="64" t="s">
        <v>741</v>
      </c>
      <c r="D304" s="64"/>
      <c r="E304" s="64" t="s">
        <v>741</v>
      </c>
      <c r="F304" s="64" t="s">
        <v>34</v>
      </c>
      <c r="G304" s="64" t="s">
        <v>8</v>
      </c>
      <c r="H304" s="64" t="s">
        <v>8</v>
      </c>
      <c r="I304" s="64" t="s">
        <v>96</v>
      </c>
      <c r="J304" s="64" t="s">
        <v>776</v>
      </c>
      <c r="K304" s="64" t="s">
        <v>268</v>
      </c>
      <c r="L304" s="64"/>
      <c r="M304" s="64" t="s">
        <v>1009</v>
      </c>
    </row>
    <row r="305" spans="1:13" ht="16.5" customHeight="1" x14ac:dyDescent="0.25">
      <c r="A305" s="64" t="s">
        <v>428</v>
      </c>
      <c r="B305" s="64" t="s">
        <v>251</v>
      </c>
      <c r="C305" s="64" t="s">
        <v>102</v>
      </c>
      <c r="D305" s="64"/>
      <c r="E305" s="64" t="s">
        <v>102</v>
      </c>
      <c r="F305" s="64" t="s">
        <v>34</v>
      </c>
      <c r="G305" s="64" t="s">
        <v>13</v>
      </c>
      <c r="H305" s="64" t="s">
        <v>13</v>
      </c>
      <c r="I305" s="64" t="s">
        <v>98</v>
      </c>
      <c r="J305" s="64" t="s">
        <v>857</v>
      </c>
      <c r="K305" s="64" t="s">
        <v>268</v>
      </c>
      <c r="L305" s="64"/>
      <c r="M305" s="64" t="s">
        <v>1009</v>
      </c>
    </row>
    <row r="306" spans="1:13" ht="16.5" customHeight="1" x14ac:dyDescent="0.25">
      <c r="A306" s="64" t="s">
        <v>742</v>
      </c>
      <c r="B306" s="64" t="s">
        <v>252</v>
      </c>
      <c r="C306" s="64" t="s">
        <v>743</v>
      </c>
      <c r="D306" s="64"/>
      <c r="E306" s="64" t="s">
        <v>743</v>
      </c>
      <c r="F306" s="64" t="s">
        <v>34</v>
      </c>
      <c r="G306" s="64" t="s">
        <v>8</v>
      </c>
      <c r="H306" s="64" t="s">
        <v>8</v>
      </c>
      <c r="I306" s="64" t="s">
        <v>98</v>
      </c>
      <c r="J306" s="64" t="s">
        <v>947</v>
      </c>
      <c r="K306" s="64" t="s">
        <v>268</v>
      </c>
      <c r="L306" s="64"/>
      <c r="M306" s="64" t="s">
        <v>1009</v>
      </c>
    </row>
  </sheetData>
  <sortState xmlns:xlrd2="http://schemas.microsoft.com/office/spreadsheetml/2017/richdata2" ref="A14:M271">
    <sortCondition ref="A14:A271"/>
  </sortState>
  <phoneticPr fontId="1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E8" sqref="E8"/>
    </sheetView>
  </sheetViews>
  <sheetFormatPr defaultRowHeight="16.5" x14ac:dyDescent="0.25"/>
  <cols>
    <col min="1" max="1" width="24.125" style="32" customWidth="1"/>
    <col min="2" max="3" width="9" style="32"/>
    <col min="4" max="4" width="9.5" style="32" bestFit="1" customWidth="1"/>
    <col min="5" max="5" width="10.875" style="32" bestFit="1" customWidth="1"/>
    <col min="6" max="16384" width="9" style="32"/>
  </cols>
  <sheetData>
    <row r="1" spans="1:5" x14ac:dyDescent="0.25">
      <c r="A1" s="33" t="s">
        <v>181</v>
      </c>
      <c r="B1" s="33" t="s">
        <v>185</v>
      </c>
      <c r="D1" s="32" t="s">
        <v>215</v>
      </c>
      <c r="E1" s="32" t="s">
        <v>223</v>
      </c>
    </row>
    <row r="2" spans="1:5" x14ac:dyDescent="0.25">
      <c r="A2" s="33" t="s">
        <v>182</v>
      </c>
      <c r="B2" s="33">
        <v>1600</v>
      </c>
      <c r="D2" s="32" t="s">
        <v>216</v>
      </c>
      <c r="E2" s="32" t="s">
        <v>224</v>
      </c>
    </row>
    <row r="3" spans="1:5" x14ac:dyDescent="0.25">
      <c r="A3" s="33" t="s">
        <v>183</v>
      </c>
      <c r="B3" s="33">
        <v>1600</v>
      </c>
      <c r="D3" s="32" t="s">
        <v>217</v>
      </c>
      <c r="E3" s="32" t="s">
        <v>261</v>
      </c>
    </row>
    <row r="4" spans="1:5" x14ac:dyDescent="0.25">
      <c r="A4" s="33" t="s">
        <v>258</v>
      </c>
      <c r="B4" s="33">
        <v>1600</v>
      </c>
      <c r="D4" s="32" t="s">
        <v>218</v>
      </c>
      <c r="E4" s="32" t="s">
        <v>225</v>
      </c>
    </row>
    <row r="5" spans="1:5" x14ac:dyDescent="0.25">
      <c r="A5" s="33" t="s">
        <v>259</v>
      </c>
      <c r="B5" s="33">
        <v>1600</v>
      </c>
      <c r="E5" s="32" t="s">
        <v>262</v>
      </c>
    </row>
    <row r="6" spans="1:5" x14ac:dyDescent="0.25">
      <c r="A6" s="33" t="s">
        <v>260</v>
      </c>
      <c r="B6" s="33">
        <v>1600</v>
      </c>
      <c r="E6" s="32" t="s">
        <v>226</v>
      </c>
    </row>
    <row r="7" spans="1:5" x14ac:dyDescent="0.25">
      <c r="A7" s="33" t="s">
        <v>184</v>
      </c>
      <c r="B7" s="33">
        <v>4500</v>
      </c>
      <c r="E7" s="32" t="s">
        <v>342</v>
      </c>
    </row>
    <row r="8" spans="1:5" x14ac:dyDescent="0.25">
      <c r="E8" s="32" t="s">
        <v>227</v>
      </c>
    </row>
    <row r="9" spans="1:5" x14ac:dyDescent="0.25">
      <c r="E9" s="32" t="s">
        <v>263</v>
      </c>
    </row>
    <row r="10" spans="1:5" x14ac:dyDescent="0.25">
      <c r="E10" s="32" t="s">
        <v>228</v>
      </c>
    </row>
    <row r="11" spans="1:5" x14ac:dyDescent="0.25">
      <c r="E11" s="32" t="s">
        <v>264</v>
      </c>
    </row>
    <row r="12" spans="1:5" x14ac:dyDescent="0.25">
      <c r="E12" s="32" t="s">
        <v>265</v>
      </c>
    </row>
    <row r="13" spans="1:5" x14ac:dyDescent="0.25">
      <c r="E13" s="32" t="s">
        <v>266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</vt:i4>
      </vt:variant>
    </vt:vector>
  </HeadingPairs>
  <TitlesOfParts>
    <vt:vector size="7" baseType="lpstr">
      <vt:lpstr>學生填寫(請填寫此處)</vt:lpstr>
      <vt:lpstr>列印課程申請單(請勿填寫本表)</vt:lpstr>
      <vt:lpstr>課程資料(勿動)</vt:lpstr>
      <vt:lpstr>選單資料</vt:lpstr>
      <vt:lpstr>車輛</vt:lpstr>
      <vt:lpstr>最高學歷</vt:lpstr>
      <vt:lpstr>學制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管 管</cp:lastModifiedBy>
  <cp:lastPrinted>2025-09-04T03:30:27Z</cp:lastPrinted>
  <dcterms:created xsi:type="dcterms:W3CDTF">2019-09-30T08:37:41Z</dcterms:created>
  <dcterms:modified xsi:type="dcterms:W3CDTF">2026-02-12T06:25:14Z</dcterms:modified>
</cp:coreProperties>
</file>